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țiuni" sheetId="1" state="visible" r:id="rId1"/>
    <sheet xmlns:r="http://schemas.openxmlformats.org/officeDocument/2006/relationships" name="Definiții ture" sheetId="2" state="visible" r:id="rId2"/>
    <sheet xmlns:r="http://schemas.openxmlformats.org/officeDocument/2006/relationships" name="Grafic 12-24-12-48" sheetId="3" state="visible" r:id="rId3"/>
    <sheet xmlns:r="http://schemas.openxmlformats.org/officeDocument/2006/relationships" name="Grafic 24 cu 48" sheetId="4" state="visible" r:id="rId4"/>
    <sheet xmlns:r="http://schemas.openxmlformats.org/officeDocument/2006/relationships" name="Plan vs. realizat" sheetId="5" state="visible" r:id="rId5"/>
    <sheet xmlns:r="http://schemas.openxmlformats.org/officeDocument/2006/relationships" name="Coduri și legendă"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ptos Display"/>
      <b val="1"/>
      <color rgb="00FFFFFF"/>
      <sz val="18"/>
    </font>
    <font>
      <name val="Aptos"/>
      <color rgb="00FFFFFF"/>
      <sz val="10"/>
    </font>
    <font>
      <name val="Aptos"/>
      <color rgb="00263238"/>
      <sz val="10"/>
    </font>
    <font>
      <name val="Aptos Display"/>
      <b val="1"/>
      <color rgb="00263238"/>
      <sz val="12"/>
    </font>
    <font>
      <name val="Aptos"/>
      <b val="1"/>
      <color rgb="00263238"/>
      <sz val="10"/>
    </font>
    <font>
      <name val="Aptos"/>
      <color rgb="005A6B75"/>
      <sz val="9"/>
    </font>
    <font>
      <name val="Aptos"/>
      <b val="1"/>
      <color rgb="00263238"/>
      <sz val="9"/>
    </font>
    <font>
      <name val="Aptos"/>
      <b val="1"/>
      <color rgb="00FFFFFF"/>
      <sz val="9"/>
    </font>
  </fonts>
  <fills count="8">
    <fill>
      <patternFill/>
    </fill>
    <fill>
      <patternFill patternType="gray125"/>
    </fill>
    <fill>
      <patternFill patternType="solid">
        <fgColor rgb="0017324D"/>
      </patternFill>
    </fill>
    <fill>
      <patternFill patternType="solid">
        <fgColor rgb="00E8EDF2"/>
      </patternFill>
    </fill>
    <fill>
      <patternFill patternType="solid">
        <fgColor rgb="00FFF3E0"/>
      </patternFill>
    </fill>
    <fill>
      <patternFill patternType="solid">
        <fgColor rgb="00F5F5F5"/>
      </patternFill>
    </fill>
    <fill>
      <patternFill patternType="solid">
        <fgColor rgb="00FFFFFF"/>
      </patternFill>
    </fill>
    <fill>
      <patternFill patternType="solid">
        <fgColor rgb="00FDE7E9"/>
      </patternFill>
    </fill>
  </fills>
  <borders count="2">
    <border>
      <left/>
      <right/>
      <top/>
      <bottom/>
      <diagonal/>
    </border>
    <border>
      <left style="thin">
        <color rgb="00C9D3DA"/>
      </left>
      <right style="thin">
        <color rgb="00C9D3DA"/>
      </right>
      <top style="thin">
        <color rgb="00C9D3DA"/>
      </top>
      <bottom style="thin">
        <color rgb="00C9D3DA"/>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center"/>
    </xf>
    <xf numFmtId="0" fontId="0" fillId="2" borderId="0" pivotButton="0" quotePrefix="0" xfId="0"/>
    <xf numFmtId="0" fontId="2" fillId="2" borderId="0" applyAlignment="1" pivotButton="0" quotePrefix="0" xfId="0">
      <alignment vertical="center"/>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5" fillId="3" borderId="1" applyAlignment="1" pivotButton="0" quotePrefix="0" xfId="0">
      <alignment horizontal="center" vertical="center"/>
    </xf>
    <xf numFmtId="0" fontId="3" fillId="0" borderId="1" applyAlignment="1" pivotButton="0" quotePrefix="0" xfId="0">
      <alignment horizontal="center" vertical="center"/>
    </xf>
    <xf numFmtId="0" fontId="3" fillId="0" borderId="1" pivotButton="0" quotePrefix="0" xfId="0"/>
    <xf numFmtId="164" fontId="3" fillId="0" borderId="1" applyAlignment="1" pivotButton="0" quotePrefix="0" xfId="0">
      <alignment horizontal="center" vertical="center"/>
    </xf>
    <xf numFmtId="0" fontId="6" fillId="0" borderId="0" pivotButton="0" quotePrefix="0" xfId="0"/>
    <xf numFmtId="0" fontId="3" fillId="0" borderId="0" pivotButton="0" quotePrefix="0" xfId="0"/>
    <xf numFmtId="0" fontId="7" fillId="4" borderId="1" applyAlignment="1" pivotButton="0" quotePrefix="0" xfId="0">
      <alignment horizontal="center" vertical="center"/>
    </xf>
    <xf numFmtId="0" fontId="8" fillId="2" borderId="1" applyAlignment="1" pivotButton="0" quotePrefix="0" xfId="0">
      <alignment horizontal="center" vertical="center"/>
    </xf>
    <xf numFmtId="0" fontId="7" fillId="5" borderId="1" applyAlignment="1" pivotButton="0" quotePrefix="0" xfId="0">
      <alignment horizontal="center" vertical="center"/>
    </xf>
    <xf numFmtId="164" fontId="5" fillId="0" borderId="1" applyAlignment="1" pivotButton="0" quotePrefix="0" xfId="0">
      <alignment horizontal="center" vertical="center"/>
    </xf>
    <xf numFmtId="0" fontId="5" fillId="3" borderId="1" applyAlignment="1" pivotButton="0" quotePrefix="0" xfId="0">
      <alignment horizontal="center" vertical="center" wrapText="1"/>
    </xf>
    <xf numFmtId="2" fontId="3" fillId="0" borderId="1" applyAlignment="1" pivotButton="0" quotePrefix="0" xfId="0">
      <alignment horizontal="center" vertical="center"/>
    </xf>
    <xf numFmtId="0" fontId="3" fillId="6" borderId="1" applyAlignment="1" pivotButton="0" quotePrefix="0" xfId="0">
      <alignment horizontal="center" vertical="center"/>
    </xf>
    <xf numFmtId="0" fontId="3" fillId="7" borderId="1" applyAlignment="1" pivotButton="0" quotePrefix="0" xfId="0">
      <alignment horizontal="center" vertical="center"/>
    </xf>
    <xf numFmtId="0" fontId="5" fillId="0"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
  <sheetViews>
    <sheetView showGridLines="0" workbookViewId="0">
      <selection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30" customHeight="1">
      <c r="A1" s="1" t="inlineStr">
        <is>
          <t>MODEL GRAFIC DE TURE</t>
        </is>
      </c>
      <c r="B1" s="2" t="n"/>
      <c r="C1" s="2" t="n"/>
      <c r="D1" s="2" t="n"/>
      <c r="E1" s="2" t="n"/>
      <c r="F1" s="2" t="n"/>
      <c r="G1" s="2" t="n"/>
      <c r="H1" s="2" t="n"/>
    </row>
    <row r="2" ht="22" customHeight="1">
      <c r="A2" s="3" t="inlineStr">
        <is>
          <t>Programe 12 cu 24 / 12 cu 48 și 24 cu 48. Model editabil, adaptabil procedurilor interne ale companiei.</t>
        </is>
      </c>
      <c r="B2" s="2" t="n"/>
      <c r="C2" s="2" t="n"/>
      <c r="D2" s="2" t="n"/>
      <c r="E2" s="2" t="n"/>
      <c r="F2" s="2" t="n"/>
      <c r="G2" s="2" t="n"/>
      <c r="H2" s="2" t="n"/>
    </row>
    <row r="4">
      <c r="B4" s="4" t="inlineStr"/>
    </row>
    <row r="5">
      <c r="A5" s="5" t="inlineStr">
        <is>
          <t>Ce conține registrul</t>
        </is>
      </c>
    </row>
    <row r="6" ht="30" customHeight="1">
      <c r="A6" s="6" t="inlineStr">
        <is>
          <t>Definiții ture</t>
        </is>
      </c>
      <c r="B6" s="4" t="inlineStr">
        <is>
          <t>Intervalele orare și orele nete pentru fiecare tip de tură. Se completează o singură dată; restul foilor citesc de aici.</t>
        </is>
      </c>
    </row>
    <row r="7" ht="30" customHeight="1">
      <c r="A7" s="6" t="inlineStr">
        <is>
          <t>Grafic 12-24-12-48</t>
        </is>
      </c>
      <c r="B7" s="4" t="inlineStr">
        <is>
          <t>Foaia principală. Ciclu de patru zile cu patru echipe, pentru un post acoperit non-stop.</t>
        </is>
      </c>
    </row>
    <row r="8" ht="30" customHeight="1">
      <c r="A8" s="6" t="inlineStr">
        <is>
          <t>Grafic 24 cu 48</t>
        </is>
      </c>
      <c r="B8" s="4" t="inlineStr">
        <is>
          <t>Variantă cu ture de 24 de ore și trei echipe.</t>
        </is>
      </c>
    </row>
    <row r="9" ht="30" customHeight="1">
      <c r="A9" s="6" t="inlineStr">
        <is>
          <t>Plan vs. realizat</t>
        </is>
      </c>
      <c r="B9" s="4" t="inlineStr">
        <is>
          <t>Ce a fost planificat față de ce s-a întâmplat. Cele două nu se suprapun și nu se corectează una pe alta.</t>
        </is>
      </c>
    </row>
    <row r="10" ht="30" customHeight="1">
      <c r="A10" s="6" t="inlineStr">
        <is>
          <t>Coduri și legendă</t>
        </is>
      </c>
      <c r="B10" s="4" t="inlineStr">
        <is>
          <t>Codurile folosite în grafic. Compania le poate modifica.</t>
        </is>
      </c>
    </row>
    <row r="11">
      <c r="B11" s="4" t="inlineStr"/>
    </row>
    <row r="12">
      <c r="A12" s="5" t="inlineStr">
        <is>
          <t>Ciclul 12 / 24 / 12 / 48</t>
        </is>
      </c>
    </row>
    <row r="13" ht="46" customHeight="1">
      <c r="B13" s="4" t="inlineStr">
        <is>
          <t>Tură de zi 12 ore → liber 24 de ore → tură de noapte 12 ore → liber 48 de ore. Ciclul are patru zile calendaristice și 24 de ore lucrate, adică o medie de aproximativ 42 de ore pe săptămână.</t>
        </is>
      </c>
    </row>
    <row r="14" ht="46" customHeight="1">
      <c r="B14" s="4" t="inlineStr">
        <is>
          <t>Un „12 cu 24” pur, fără partea de 48, ar însemna un ciclu de 36 de ore și o medie de circa 56 de ore pe săptămână. Partea de 48 de ore este exact ce aduce media la un nivel normal, și de aceea tiparul se numește 12 cu 24 și 12 cu 48.</t>
        </is>
      </c>
    </row>
    <row r="15">
      <c r="B15" s="4" t="inlineStr"/>
    </row>
    <row r="16">
      <c r="A16" s="5" t="inlineStr">
        <is>
          <t>Reguli de completare</t>
        </is>
      </c>
    </row>
    <row r="17" ht="30" customHeight="1">
      <c r="A17" s="6" t="inlineStr">
        <is>
          <t>1.</t>
        </is>
      </c>
      <c r="B17" s="4" t="inlineStr">
        <is>
          <t>Graficul se completează cu ce ați planificat. Prezența reală se ține în foaia Plan vs. realizat.</t>
        </is>
      </c>
    </row>
    <row r="18" ht="30" customHeight="1">
      <c r="A18" s="6" t="inlineStr">
        <is>
          <t>2.</t>
        </is>
      </c>
      <c r="B18" s="4" t="inlineStr">
        <is>
          <t>Tura de noapte începe în ziua în care este marcată și se termină a doua zi dimineața. Ora aparține zilei în care a început.</t>
        </is>
      </c>
    </row>
    <row r="19" ht="30" customHeight="1">
      <c r="A19" s="6" t="inlineStr">
        <is>
          <t>3.</t>
        </is>
      </c>
      <c r="B19" s="4" t="inlineStr">
        <is>
          <t>Când cineva lipsește, nu ștergeți tura planificată. Schimbați doar statusul, altfel pierdeți informația că persoana era prevăzută în tură.</t>
        </is>
      </c>
    </row>
    <row r="20" ht="30" customHeight="1">
      <c r="A20" s="6" t="inlineStr">
        <is>
          <t>4.</t>
        </is>
      </c>
      <c r="B20" s="4" t="inlineStr">
        <is>
          <t>Rotația nu se resetează pe 1 ale lunii. Graficul lunii următoare continuă de unde s-a oprit luna curentă.</t>
        </is>
      </c>
    </row>
    <row r="21">
      <c r="B21" s="4" t="inlineStr"/>
    </row>
    <row r="22" ht="46" customHeight="1">
      <c r="A22" s="6" t="inlineStr">
        <is>
          <t>Important</t>
        </is>
      </c>
      <c r="B22" s="4" t="inlineStr">
        <is>
          <t>Modelul arată cum se construiește un grafic de ture. Organizarea concretă a timpului de muncă, durata maximă, repausul și munca de noapte se verifică pentru fiecare companie, în raport cu activitatea și contractele proprii, împreună cu specialistul competent.</t>
        </is>
      </c>
    </row>
  </sheetData>
  <mergeCells count="18">
    <mergeCell ref="B22:H22"/>
    <mergeCell ref="B8:H8"/>
    <mergeCell ref="B14:H14"/>
    <mergeCell ref="B17:H17"/>
    <mergeCell ref="B9:H9"/>
    <mergeCell ref="B13:H13"/>
    <mergeCell ref="B18:H18"/>
    <mergeCell ref="B4:H4"/>
    <mergeCell ref="A2:H2"/>
    <mergeCell ref="B21:H21"/>
    <mergeCell ref="B6:H6"/>
    <mergeCell ref="B15:H15"/>
    <mergeCell ref="B7:H7"/>
    <mergeCell ref="A1:H1"/>
    <mergeCell ref="B10:H10"/>
    <mergeCell ref="B11:H11"/>
    <mergeCell ref="B19:H19"/>
    <mergeCell ref="B20:H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0"/>
  <sheetViews>
    <sheetView showGridLines="0" workbookViewId="0">
      <selection activeCell="A1" sqref="A1"/>
    </sheetView>
  </sheetViews>
  <sheetFormatPr baseColWidth="8" defaultRowHeight="15"/>
  <cols>
    <col width="8" customWidth="1" min="1" max="1"/>
    <col width="22" customWidth="1" min="2" max="2"/>
    <col width="11" customWidth="1" min="3" max="3"/>
    <col width="11" customWidth="1" min="4" max="4"/>
    <col width="20" customWidth="1" min="5" max="5"/>
    <col width="13" customWidth="1" min="6" max="6"/>
    <col width="11" customWidth="1" min="7" max="7"/>
  </cols>
  <sheetData>
    <row r="1" ht="30" customHeight="1">
      <c r="A1" s="1" t="inlineStr">
        <is>
          <t>DEFINIȚII TURE</t>
        </is>
      </c>
      <c r="B1" s="2" t="n"/>
      <c r="C1" s="2" t="n"/>
      <c r="D1" s="2" t="n"/>
      <c r="E1" s="2" t="n"/>
      <c r="F1" s="2" t="n"/>
      <c r="G1" s="2" t="n"/>
    </row>
    <row r="2" ht="22" customHeight="1">
      <c r="A2" s="3" t="inlineStr">
        <is>
          <t>Intervalele orare citite de foile de grafic. Modificați aici, nu în fiecare celulă.</t>
        </is>
      </c>
      <c r="B2" s="2" t="n"/>
      <c r="C2" s="2" t="n"/>
      <c r="D2" s="2" t="n"/>
      <c r="E2" s="2" t="n"/>
      <c r="F2" s="2" t="n"/>
      <c r="G2" s="2" t="n"/>
    </row>
    <row r="4">
      <c r="A4" s="7" t="inlineStr">
        <is>
          <t>Cod</t>
        </is>
      </c>
      <c r="B4" s="7" t="inlineStr">
        <is>
          <t>Denumire</t>
        </is>
      </c>
      <c r="C4" s="7" t="inlineStr">
        <is>
          <t>Început</t>
        </is>
      </c>
      <c r="D4" s="7" t="inlineStr">
        <is>
          <t>Sfârșit</t>
        </is>
      </c>
      <c r="E4" s="7" t="inlineStr">
        <is>
          <t>Peste miezul nopții</t>
        </is>
      </c>
      <c r="F4" s="7" t="inlineStr">
        <is>
          <t>Pauză (min)</t>
        </is>
      </c>
      <c r="G4" s="7" t="inlineStr">
        <is>
          <t>Ore nete</t>
        </is>
      </c>
    </row>
    <row r="5">
      <c r="A5" s="8" t="inlineStr">
        <is>
          <t>TZ</t>
        </is>
      </c>
      <c r="B5" s="9" t="inlineStr">
        <is>
          <t>Tură de zi</t>
        </is>
      </c>
      <c r="C5" s="8" t="inlineStr">
        <is>
          <t>07:00</t>
        </is>
      </c>
      <c r="D5" s="8" t="inlineStr">
        <is>
          <t>19:00</t>
        </is>
      </c>
      <c r="E5" s="8" t="inlineStr">
        <is>
          <t>Nu</t>
        </is>
      </c>
      <c r="F5" s="8" t="n">
        <v>30</v>
      </c>
      <c r="G5" s="10">
        <f>MOD(TIMEVALUE(D5)-TIMEVALUE(C5),1)*24-F5/60</f>
        <v/>
      </c>
    </row>
    <row r="6">
      <c r="A6" s="8" t="inlineStr">
        <is>
          <t>TN</t>
        </is>
      </c>
      <c r="B6" s="9" t="inlineStr">
        <is>
          <t>Tură de noapte</t>
        </is>
      </c>
      <c r="C6" s="8" t="inlineStr">
        <is>
          <t>19:00</t>
        </is>
      </c>
      <c r="D6" s="8" t="inlineStr">
        <is>
          <t>07:00</t>
        </is>
      </c>
      <c r="E6" s="8" t="inlineStr">
        <is>
          <t>Da</t>
        </is>
      </c>
      <c r="F6" s="8" t="n">
        <v>30</v>
      </c>
      <c r="G6" s="10">
        <f>MOD(TIMEVALUE(D6)-TIMEVALUE(C6),1)*24-F6/60</f>
        <v/>
      </c>
    </row>
    <row r="7">
      <c r="A7" s="8" t="inlineStr">
        <is>
          <t>T24</t>
        </is>
      </c>
      <c r="B7" s="9" t="inlineStr">
        <is>
          <t>Tură de 24 de ore</t>
        </is>
      </c>
      <c r="C7" s="8" t="inlineStr">
        <is>
          <t>08:00</t>
        </is>
      </c>
      <c r="D7" s="8" t="inlineStr">
        <is>
          <t>08:00</t>
        </is>
      </c>
      <c r="E7" s="8" t="inlineStr">
        <is>
          <t>Da</t>
        </is>
      </c>
      <c r="F7" s="8" t="n">
        <v>0</v>
      </c>
      <c r="G7" s="10" t="n">
        <v>24</v>
      </c>
    </row>
    <row r="9">
      <c r="A9" s="11" t="inlineStr">
        <is>
          <t>MOD(...,1) face ca 19:00 → 07:00 să dea 12 ore în loc de un rezultat negativ. Pauza se scade separat, ca să rămână vizibilă.</t>
        </is>
      </c>
    </row>
    <row r="10">
      <c r="A10" s="11" t="inlineStr">
        <is>
          <t>T24 are 24 în loc de formulă: ora de început și cea de sfârșit coincid, iar MOD ar returna zero. Este singura excepție din registru.</t>
        </is>
      </c>
    </row>
  </sheetData>
  <mergeCells count="2">
    <mergeCell ref="A2:G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L23"/>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1"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 width="4.6" customWidth="1" min="24" max="24"/>
    <col width="4.6" customWidth="1" min="25" max="25"/>
    <col width="4.6" customWidth="1" min="26" max="26"/>
    <col width="4.6" customWidth="1" min="27" max="27"/>
    <col width="4.6" customWidth="1" min="28" max="28"/>
    <col width="4.6" customWidth="1" min="29" max="29"/>
    <col width="4.6" customWidth="1" min="30" max="30"/>
    <col width="4.6" customWidth="1" min="31" max="31"/>
    <col width="4.6" customWidth="1" min="32" max="32"/>
    <col width="4.6" customWidth="1" min="33" max="33"/>
    <col width="4.6" customWidth="1" min="34" max="34"/>
    <col width="11" customWidth="1" min="35" max="35"/>
    <col width="11" customWidth="1" min="36" max="36"/>
    <col width="15" customWidth="1" min="37" max="37"/>
  </cols>
  <sheetData>
    <row r="1" ht="30" customHeight="1">
      <c r="A1" s="1" t="inlineStr">
        <is>
          <t>GRAFIC 12-24-12-48</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row>
    <row r="2" ht="22" customHeight="1">
      <c r="A2" s="3" t="inlineStr">
        <is>
          <t>Ciclu de patru zile, patru echipe. Fiecare zi are exact o tură de zi și o tură de noapte.</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row>
    <row r="4">
      <c r="A4" s="6" t="inlineStr">
        <is>
          <t>Angajator:</t>
        </is>
      </c>
      <c r="B4" s="12" t="n"/>
    </row>
    <row r="5">
      <c r="A5" s="6" t="inlineStr">
        <is>
          <t>Punct de lucru:</t>
        </is>
      </c>
      <c r="B5" s="12" t="n"/>
    </row>
    <row r="6">
      <c r="A6" s="6" t="inlineStr">
        <is>
          <t>Luna:</t>
        </is>
      </c>
      <c r="B6" s="12" t="inlineStr">
        <is>
          <t>Ianuarie</t>
        </is>
      </c>
      <c r="C6" s="6" t="inlineStr">
        <is>
          <t>Anul:</t>
        </is>
      </c>
      <c r="D6" s="12" t="n">
        <v>2026</v>
      </c>
    </row>
    <row r="7">
      <c r="A7" s="6" t="inlineStr">
        <is>
          <t>Întocmit de:</t>
        </is>
      </c>
      <c r="B7" s="12" t="n"/>
    </row>
    <row r="9">
      <c r="A9" s="7" t="inlineStr">
        <is>
          <t>Nr.</t>
        </is>
      </c>
      <c r="B9" s="7" t="inlineStr">
        <is>
          <t>Nume și prenume</t>
        </is>
      </c>
      <c r="C9" s="7" t="inlineStr">
        <is>
          <t>Echipa</t>
        </is>
      </c>
      <c r="D9" s="7" t="n">
        <v>1</v>
      </c>
      <c r="E9" s="7" t="n">
        <v>2</v>
      </c>
      <c r="F9" s="7" t="n">
        <v>3</v>
      </c>
      <c r="G9" s="7" t="n">
        <v>4</v>
      </c>
      <c r="H9" s="7" t="n">
        <v>5</v>
      </c>
      <c r="I9" s="7" t="n">
        <v>6</v>
      </c>
      <c r="J9" s="7" t="n">
        <v>7</v>
      </c>
      <c r="K9" s="7" t="n">
        <v>8</v>
      </c>
      <c r="L9" s="7" t="n">
        <v>9</v>
      </c>
      <c r="M9" s="7" t="n">
        <v>10</v>
      </c>
      <c r="N9" s="7" t="n">
        <v>11</v>
      </c>
      <c r="O9" s="7" t="n">
        <v>12</v>
      </c>
      <c r="P9" s="7" t="n">
        <v>13</v>
      </c>
      <c r="Q9" s="7" t="n">
        <v>14</v>
      </c>
      <c r="R9" s="7" t="n">
        <v>15</v>
      </c>
      <c r="S9" s="7" t="n">
        <v>16</v>
      </c>
      <c r="T9" s="7" t="n">
        <v>17</v>
      </c>
      <c r="U9" s="7" t="n">
        <v>18</v>
      </c>
      <c r="V9" s="7" t="n">
        <v>19</v>
      </c>
      <c r="W9" s="7" t="n">
        <v>20</v>
      </c>
      <c r="X9" s="7" t="n">
        <v>21</v>
      </c>
      <c r="Y9" s="7" t="n">
        <v>22</v>
      </c>
      <c r="Z9" s="7" t="n">
        <v>23</v>
      </c>
      <c r="AA9" s="7" t="n">
        <v>24</v>
      </c>
      <c r="AB9" s="7" t="n">
        <v>25</v>
      </c>
      <c r="AC9" s="7" t="n">
        <v>26</v>
      </c>
      <c r="AD9" s="7" t="n">
        <v>27</v>
      </c>
      <c r="AE9" s="7" t="n">
        <v>28</v>
      </c>
      <c r="AF9" s="7" t="n">
        <v>29</v>
      </c>
      <c r="AG9" s="7" t="n">
        <v>30</v>
      </c>
      <c r="AH9" s="7" t="n">
        <v>31</v>
      </c>
      <c r="AI9" s="7" t="inlineStr">
        <is>
          <t>TZ</t>
        </is>
      </c>
      <c r="AJ9" s="7" t="inlineStr">
        <is>
          <t>TN</t>
        </is>
      </c>
      <c r="AK9" s="7" t="inlineStr">
        <is>
          <t>Ore planificate</t>
        </is>
      </c>
    </row>
    <row r="10">
      <c r="A10" s="8" t="n">
        <v>1</v>
      </c>
      <c r="B10" s="9" t="inlineStr">
        <is>
          <t>Popescu Andrei</t>
        </is>
      </c>
      <c r="C10" s="9" t="inlineStr">
        <is>
          <t>Echipa A</t>
        </is>
      </c>
      <c r="D10" s="13" t="inlineStr">
        <is>
          <t>TZ</t>
        </is>
      </c>
      <c r="E10" s="14" t="inlineStr">
        <is>
          <t>TN</t>
        </is>
      </c>
      <c r="F10" s="15" t="inlineStr">
        <is>
          <t>L</t>
        </is>
      </c>
      <c r="G10" s="15" t="inlineStr">
        <is>
          <t>L</t>
        </is>
      </c>
      <c r="H10" s="13" t="inlineStr">
        <is>
          <t>TZ</t>
        </is>
      </c>
      <c r="I10" s="14" t="inlineStr">
        <is>
          <t>TN</t>
        </is>
      </c>
      <c r="J10" s="15" t="inlineStr">
        <is>
          <t>L</t>
        </is>
      </c>
      <c r="K10" s="15" t="inlineStr">
        <is>
          <t>L</t>
        </is>
      </c>
      <c r="L10" s="13" t="inlineStr">
        <is>
          <t>TZ</t>
        </is>
      </c>
      <c r="M10" s="14" t="inlineStr">
        <is>
          <t>TN</t>
        </is>
      </c>
      <c r="N10" s="15" t="inlineStr">
        <is>
          <t>L</t>
        </is>
      </c>
      <c r="O10" s="15" t="inlineStr">
        <is>
          <t>L</t>
        </is>
      </c>
      <c r="P10" s="13" t="inlineStr">
        <is>
          <t>TZ</t>
        </is>
      </c>
      <c r="Q10" s="14" t="inlineStr">
        <is>
          <t>TN</t>
        </is>
      </c>
      <c r="R10" s="15" t="inlineStr">
        <is>
          <t>L</t>
        </is>
      </c>
      <c r="S10" s="15" t="inlineStr">
        <is>
          <t>L</t>
        </is>
      </c>
      <c r="T10" s="13" t="inlineStr">
        <is>
          <t>TZ</t>
        </is>
      </c>
      <c r="U10" s="14" t="inlineStr">
        <is>
          <t>TN</t>
        </is>
      </c>
      <c r="V10" s="15" t="inlineStr">
        <is>
          <t>L</t>
        </is>
      </c>
      <c r="W10" s="15" t="inlineStr">
        <is>
          <t>L</t>
        </is>
      </c>
      <c r="X10" s="13" t="inlineStr">
        <is>
          <t>TZ</t>
        </is>
      </c>
      <c r="Y10" s="14" t="inlineStr">
        <is>
          <t>TN</t>
        </is>
      </c>
      <c r="Z10" s="15" t="inlineStr">
        <is>
          <t>L</t>
        </is>
      </c>
      <c r="AA10" s="15" t="inlineStr">
        <is>
          <t>L</t>
        </is>
      </c>
      <c r="AB10" s="13" t="inlineStr">
        <is>
          <t>TZ</t>
        </is>
      </c>
      <c r="AC10" s="14" t="inlineStr">
        <is>
          <t>TN</t>
        </is>
      </c>
      <c r="AD10" s="15" t="inlineStr">
        <is>
          <t>L</t>
        </is>
      </c>
      <c r="AE10" s="15" t="inlineStr">
        <is>
          <t>L</t>
        </is>
      </c>
      <c r="AF10" s="13" t="inlineStr">
        <is>
          <t>TZ</t>
        </is>
      </c>
      <c r="AG10" s="14" t="inlineStr">
        <is>
          <t>TN</t>
        </is>
      </c>
      <c r="AH10" s="15" t="inlineStr">
        <is>
          <t>L</t>
        </is>
      </c>
      <c r="AI10" s="10">
        <f>COUNTIF(D10:AH10,"TZ")*VLOOKUP("TZ",'Definiții ture'!A:G,7,FALSE)</f>
        <v/>
      </c>
      <c r="AJ10" s="10">
        <f>COUNTIF(D10:AH10,"TN")*VLOOKUP("TN",'Definiții ture'!A:G,7,FALSE)</f>
        <v/>
      </c>
      <c r="AK10" s="16">
        <f>SUM(AI10:AJ10)</f>
        <v/>
      </c>
    </row>
    <row r="11">
      <c r="A11" s="8" t="n">
        <v>2</v>
      </c>
      <c r="B11" s="9" t="inlineStr">
        <is>
          <t>Ionescu Mihai</t>
        </is>
      </c>
      <c r="C11" s="9" t="inlineStr">
        <is>
          <t>Echipa A</t>
        </is>
      </c>
      <c r="D11" s="13" t="inlineStr">
        <is>
          <t>TZ</t>
        </is>
      </c>
      <c r="E11" s="14" t="inlineStr">
        <is>
          <t>TN</t>
        </is>
      </c>
      <c r="F11" s="15" t="inlineStr">
        <is>
          <t>L</t>
        </is>
      </c>
      <c r="G11" s="15" t="inlineStr">
        <is>
          <t>L</t>
        </is>
      </c>
      <c r="H11" s="13" t="inlineStr">
        <is>
          <t>TZ</t>
        </is>
      </c>
      <c r="I11" s="14" t="inlineStr">
        <is>
          <t>TN</t>
        </is>
      </c>
      <c r="J11" s="15" t="inlineStr">
        <is>
          <t>L</t>
        </is>
      </c>
      <c r="K11" s="15" t="inlineStr">
        <is>
          <t>L</t>
        </is>
      </c>
      <c r="L11" s="13" t="inlineStr">
        <is>
          <t>TZ</t>
        </is>
      </c>
      <c r="M11" s="14" t="inlineStr">
        <is>
          <t>TN</t>
        </is>
      </c>
      <c r="N11" s="15" t="inlineStr">
        <is>
          <t>L</t>
        </is>
      </c>
      <c r="O11" s="15" t="inlineStr">
        <is>
          <t>L</t>
        </is>
      </c>
      <c r="P11" s="13" t="inlineStr">
        <is>
          <t>TZ</t>
        </is>
      </c>
      <c r="Q11" s="14" t="inlineStr">
        <is>
          <t>TN</t>
        </is>
      </c>
      <c r="R11" s="15" t="inlineStr">
        <is>
          <t>L</t>
        </is>
      </c>
      <c r="S11" s="15" t="inlineStr">
        <is>
          <t>L</t>
        </is>
      </c>
      <c r="T11" s="13" t="inlineStr">
        <is>
          <t>TZ</t>
        </is>
      </c>
      <c r="U11" s="14" t="inlineStr">
        <is>
          <t>TN</t>
        </is>
      </c>
      <c r="V11" s="15" t="inlineStr">
        <is>
          <t>L</t>
        </is>
      </c>
      <c r="W11" s="15" t="inlineStr">
        <is>
          <t>L</t>
        </is>
      </c>
      <c r="X11" s="13" t="inlineStr">
        <is>
          <t>TZ</t>
        </is>
      </c>
      <c r="Y11" s="14" t="inlineStr">
        <is>
          <t>TN</t>
        </is>
      </c>
      <c r="Z11" s="15" t="inlineStr">
        <is>
          <t>L</t>
        </is>
      </c>
      <c r="AA11" s="15" t="inlineStr">
        <is>
          <t>L</t>
        </is>
      </c>
      <c r="AB11" s="13" t="inlineStr">
        <is>
          <t>TZ</t>
        </is>
      </c>
      <c r="AC11" s="14" t="inlineStr">
        <is>
          <t>TN</t>
        </is>
      </c>
      <c r="AD11" s="15" t="inlineStr">
        <is>
          <t>L</t>
        </is>
      </c>
      <c r="AE11" s="15" t="inlineStr">
        <is>
          <t>L</t>
        </is>
      </c>
      <c r="AF11" s="13" t="inlineStr">
        <is>
          <t>TZ</t>
        </is>
      </c>
      <c r="AG11" s="14" t="inlineStr">
        <is>
          <t>TN</t>
        </is>
      </c>
      <c r="AH11" s="15" t="inlineStr">
        <is>
          <t>L</t>
        </is>
      </c>
      <c r="AI11" s="10">
        <f>COUNTIF(D11:AH11,"TZ")*VLOOKUP("TZ",'Definiții ture'!A:G,7,FALSE)</f>
        <v/>
      </c>
      <c r="AJ11" s="10">
        <f>COUNTIF(D11:AH11,"TN")*VLOOKUP("TN",'Definiții ture'!A:G,7,FALSE)</f>
        <v/>
      </c>
      <c r="AK11" s="16">
        <f>SUM(AI11:AJ11)</f>
        <v/>
      </c>
    </row>
    <row r="12">
      <c r="A12" s="8" t="n">
        <v>3</v>
      </c>
      <c r="B12" s="9" t="inlineStr">
        <is>
          <t>Radu Elena</t>
        </is>
      </c>
      <c r="C12" s="9" t="inlineStr">
        <is>
          <t>Echipa B</t>
        </is>
      </c>
      <c r="D12" s="15" t="inlineStr">
        <is>
          <t>L</t>
        </is>
      </c>
      <c r="E12" s="13" t="inlineStr">
        <is>
          <t>TZ</t>
        </is>
      </c>
      <c r="F12" s="14" t="inlineStr">
        <is>
          <t>TN</t>
        </is>
      </c>
      <c r="G12" s="15" t="inlineStr">
        <is>
          <t>L</t>
        </is>
      </c>
      <c r="H12" s="15" t="inlineStr">
        <is>
          <t>L</t>
        </is>
      </c>
      <c r="I12" s="13" t="inlineStr">
        <is>
          <t>TZ</t>
        </is>
      </c>
      <c r="J12" s="14" t="inlineStr">
        <is>
          <t>TN</t>
        </is>
      </c>
      <c r="K12" s="15" t="inlineStr">
        <is>
          <t>L</t>
        </is>
      </c>
      <c r="L12" s="15" t="inlineStr">
        <is>
          <t>L</t>
        </is>
      </c>
      <c r="M12" s="13" t="inlineStr">
        <is>
          <t>TZ</t>
        </is>
      </c>
      <c r="N12" s="14" t="inlineStr">
        <is>
          <t>TN</t>
        </is>
      </c>
      <c r="O12" s="15" t="inlineStr">
        <is>
          <t>L</t>
        </is>
      </c>
      <c r="P12" s="15" t="inlineStr">
        <is>
          <t>L</t>
        </is>
      </c>
      <c r="Q12" s="13" t="inlineStr">
        <is>
          <t>TZ</t>
        </is>
      </c>
      <c r="R12" s="14" t="inlineStr">
        <is>
          <t>TN</t>
        </is>
      </c>
      <c r="S12" s="15" t="inlineStr">
        <is>
          <t>L</t>
        </is>
      </c>
      <c r="T12" s="15" t="inlineStr">
        <is>
          <t>L</t>
        </is>
      </c>
      <c r="U12" s="13" t="inlineStr">
        <is>
          <t>TZ</t>
        </is>
      </c>
      <c r="V12" s="14" t="inlineStr">
        <is>
          <t>TN</t>
        </is>
      </c>
      <c r="W12" s="15" t="inlineStr">
        <is>
          <t>L</t>
        </is>
      </c>
      <c r="X12" s="15" t="inlineStr">
        <is>
          <t>L</t>
        </is>
      </c>
      <c r="Y12" s="13" t="inlineStr">
        <is>
          <t>TZ</t>
        </is>
      </c>
      <c r="Z12" s="14" t="inlineStr">
        <is>
          <t>TN</t>
        </is>
      </c>
      <c r="AA12" s="15" t="inlineStr">
        <is>
          <t>L</t>
        </is>
      </c>
      <c r="AB12" s="15" t="inlineStr">
        <is>
          <t>L</t>
        </is>
      </c>
      <c r="AC12" s="13" t="inlineStr">
        <is>
          <t>TZ</t>
        </is>
      </c>
      <c r="AD12" s="14" t="inlineStr">
        <is>
          <t>TN</t>
        </is>
      </c>
      <c r="AE12" s="15" t="inlineStr">
        <is>
          <t>L</t>
        </is>
      </c>
      <c r="AF12" s="15" t="inlineStr">
        <is>
          <t>L</t>
        </is>
      </c>
      <c r="AG12" s="13" t="inlineStr">
        <is>
          <t>TZ</t>
        </is>
      </c>
      <c r="AH12" s="14" t="inlineStr">
        <is>
          <t>TN</t>
        </is>
      </c>
      <c r="AI12" s="10">
        <f>COUNTIF(D12:AH12,"TZ")*VLOOKUP("TZ",'Definiții ture'!A:G,7,FALSE)</f>
        <v/>
      </c>
      <c r="AJ12" s="10">
        <f>COUNTIF(D12:AH12,"TN")*VLOOKUP("TN",'Definiții ture'!A:G,7,FALSE)</f>
        <v/>
      </c>
      <c r="AK12" s="16">
        <f>SUM(AI12:AJ12)</f>
        <v/>
      </c>
    </row>
    <row r="13">
      <c r="A13" s="8" t="n">
        <v>4</v>
      </c>
      <c r="B13" s="9" t="inlineStr">
        <is>
          <t>Stan Cristina</t>
        </is>
      </c>
      <c r="C13" s="9" t="inlineStr">
        <is>
          <t>Echipa B</t>
        </is>
      </c>
      <c r="D13" s="15" t="inlineStr">
        <is>
          <t>L</t>
        </is>
      </c>
      <c r="E13" s="13" t="inlineStr">
        <is>
          <t>TZ</t>
        </is>
      </c>
      <c r="F13" s="14" t="inlineStr">
        <is>
          <t>TN</t>
        </is>
      </c>
      <c r="G13" s="15" t="inlineStr">
        <is>
          <t>L</t>
        </is>
      </c>
      <c r="H13" s="15" t="inlineStr">
        <is>
          <t>L</t>
        </is>
      </c>
      <c r="I13" s="13" t="inlineStr">
        <is>
          <t>TZ</t>
        </is>
      </c>
      <c r="J13" s="14" t="inlineStr">
        <is>
          <t>TN</t>
        </is>
      </c>
      <c r="K13" s="15" t="inlineStr">
        <is>
          <t>L</t>
        </is>
      </c>
      <c r="L13" s="15" t="inlineStr">
        <is>
          <t>L</t>
        </is>
      </c>
      <c r="M13" s="13" t="inlineStr">
        <is>
          <t>TZ</t>
        </is>
      </c>
      <c r="N13" s="14" t="inlineStr">
        <is>
          <t>TN</t>
        </is>
      </c>
      <c r="O13" s="15" t="inlineStr">
        <is>
          <t>L</t>
        </is>
      </c>
      <c r="P13" s="15" t="inlineStr">
        <is>
          <t>L</t>
        </is>
      </c>
      <c r="Q13" s="13" t="inlineStr">
        <is>
          <t>TZ</t>
        </is>
      </c>
      <c r="R13" s="14" t="inlineStr">
        <is>
          <t>TN</t>
        </is>
      </c>
      <c r="S13" s="15" t="inlineStr">
        <is>
          <t>L</t>
        </is>
      </c>
      <c r="T13" s="15" t="inlineStr">
        <is>
          <t>L</t>
        </is>
      </c>
      <c r="U13" s="13" t="inlineStr">
        <is>
          <t>TZ</t>
        </is>
      </c>
      <c r="V13" s="14" t="inlineStr">
        <is>
          <t>TN</t>
        </is>
      </c>
      <c r="W13" s="15" t="inlineStr">
        <is>
          <t>L</t>
        </is>
      </c>
      <c r="X13" s="15" t="inlineStr">
        <is>
          <t>L</t>
        </is>
      </c>
      <c r="Y13" s="13" t="inlineStr">
        <is>
          <t>TZ</t>
        </is>
      </c>
      <c r="Z13" s="14" t="inlineStr">
        <is>
          <t>TN</t>
        </is>
      </c>
      <c r="AA13" s="15" t="inlineStr">
        <is>
          <t>L</t>
        </is>
      </c>
      <c r="AB13" s="15" t="inlineStr">
        <is>
          <t>L</t>
        </is>
      </c>
      <c r="AC13" s="13" t="inlineStr">
        <is>
          <t>TZ</t>
        </is>
      </c>
      <c r="AD13" s="14" t="inlineStr">
        <is>
          <t>TN</t>
        </is>
      </c>
      <c r="AE13" s="15" t="inlineStr">
        <is>
          <t>L</t>
        </is>
      </c>
      <c r="AF13" s="15" t="inlineStr">
        <is>
          <t>L</t>
        </is>
      </c>
      <c r="AG13" s="13" t="inlineStr">
        <is>
          <t>TZ</t>
        </is>
      </c>
      <c r="AH13" s="14" t="inlineStr">
        <is>
          <t>TN</t>
        </is>
      </c>
      <c r="AI13" s="10">
        <f>COUNTIF(D13:AH13,"TZ")*VLOOKUP("TZ",'Definiții ture'!A:G,7,FALSE)</f>
        <v/>
      </c>
      <c r="AJ13" s="10">
        <f>COUNTIF(D13:AH13,"TN")*VLOOKUP("TN",'Definiții ture'!A:G,7,FALSE)</f>
        <v/>
      </c>
      <c r="AK13" s="16">
        <f>SUM(AI13:AJ13)</f>
        <v/>
      </c>
    </row>
    <row r="14">
      <c r="A14" s="8" t="n">
        <v>5</v>
      </c>
      <c r="B14" s="9" t="inlineStr">
        <is>
          <t>Marin Gabriel</t>
        </is>
      </c>
      <c r="C14" s="9" t="inlineStr">
        <is>
          <t>Echipa C</t>
        </is>
      </c>
      <c r="D14" s="15" t="inlineStr">
        <is>
          <t>L</t>
        </is>
      </c>
      <c r="E14" s="15" t="inlineStr">
        <is>
          <t>L</t>
        </is>
      </c>
      <c r="F14" s="13" t="inlineStr">
        <is>
          <t>TZ</t>
        </is>
      </c>
      <c r="G14" s="14" t="inlineStr">
        <is>
          <t>TN</t>
        </is>
      </c>
      <c r="H14" s="15" t="inlineStr">
        <is>
          <t>L</t>
        </is>
      </c>
      <c r="I14" s="15" t="inlineStr">
        <is>
          <t>L</t>
        </is>
      </c>
      <c r="J14" s="13" t="inlineStr">
        <is>
          <t>TZ</t>
        </is>
      </c>
      <c r="K14" s="14" t="inlineStr">
        <is>
          <t>TN</t>
        </is>
      </c>
      <c r="L14" s="15" t="inlineStr">
        <is>
          <t>L</t>
        </is>
      </c>
      <c r="M14" s="15" t="inlineStr">
        <is>
          <t>L</t>
        </is>
      </c>
      <c r="N14" s="13" t="inlineStr">
        <is>
          <t>TZ</t>
        </is>
      </c>
      <c r="O14" s="14" t="inlineStr">
        <is>
          <t>TN</t>
        </is>
      </c>
      <c r="P14" s="15" t="inlineStr">
        <is>
          <t>L</t>
        </is>
      </c>
      <c r="Q14" s="15" t="inlineStr">
        <is>
          <t>L</t>
        </is>
      </c>
      <c r="R14" s="13" t="inlineStr">
        <is>
          <t>TZ</t>
        </is>
      </c>
      <c r="S14" s="14" t="inlineStr">
        <is>
          <t>TN</t>
        </is>
      </c>
      <c r="T14" s="15" t="inlineStr">
        <is>
          <t>L</t>
        </is>
      </c>
      <c r="U14" s="15" t="inlineStr">
        <is>
          <t>L</t>
        </is>
      </c>
      <c r="V14" s="13" t="inlineStr">
        <is>
          <t>TZ</t>
        </is>
      </c>
      <c r="W14" s="14" t="inlineStr">
        <is>
          <t>TN</t>
        </is>
      </c>
      <c r="X14" s="15" t="inlineStr">
        <is>
          <t>L</t>
        </is>
      </c>
      <c r="Y14" s="15" t="inlineStr">
        <is>
          <t>L</t>
        </is>
      </c>
      <c r="Z14" s="13" t="inlineStr">
        <is>
          <t>TZ</t>
        </is>
      </c>
      <c r="AA14" s="14" t="inlineStr">
        <is>
          <t>TN</t>
        </is>
      </c>
      <c r="AB14" s="15" t="inlineStr">
        <is>
          <t>L</t>
        </is>
      </c>
      <c r="AC14" s="15" t="inlineStr">
        <is>
          <t>L</t>
        </is>
      </c>
      <c r="AD14" s="13" t="inlineStr">
        <is>
          <t>TZ</t>
        </is>
      </c>
      <c r="AE14" s="14" t="inlineStr">
        <is>
          <t>TN</t>
        </is>
      </c>
      <c r="AF14" s="15" t="inlineStr">
        <is>
          <t>L</t>
        </is>
      </c>
      <c r="AG14" s="15" t="inlineStr">
        <is>
          <t>L</t>
        </is>
      </c>
      <c r="AH14" s="13" t="inlineStr">
        <is>
          <t>TZ</t>
        </is>
      </c>
      <c r="AI14" s="10">
        <f>COUNTIF(D14:AH14,"TZ")*VLOOKUP("TZ",'Definiții ture'!A:G,7,FALSE)</f>
        <v/>
      </c>
      <c r="AJ14" s="10">
        <f>COUNTIF(D14:AH14,"TN")*VLOOKUP("TN",'Definiții ture'!A:G,7,FALSE)</f>
        <v/>
      </c>
      <c r="AK14" s="16">
        <f>SUM(AI14:AJ14)</f>
        <v/>
      </c>
    </row>
    <row r="15">
      <c r="A15" s="8" t="n">
        <v>6</v>
      </c>
      <c r="B15" s="9" t="inlineStr">
        <is>
          <t>Dobre Ioana</t>
        </is>
      </c>
      <c r="C15" s="9" t="inlineStr">
        <is>
          <t>Echipa C</t>
        </is>
      </c>
      <c r="D15" s="15" t="inlineStr">
        <is>
          <t>L</t>
        </is>
      </c>
      <c r="E15" s="15" t="inlineStr">
        <is>
          <t>L</t>
        </is>
      </c>
      <c r="F15" s="13" t="inlineStr">
        <is>
          <t>TZ</t>
        </is>
      </c>
      <c r="G15" s="14" t="inlineStr">
        <is>
          <t>TN</t>
        </is>
      </c>
      <c r="H15" s="15" t="inlineStr">
        <is>
          <t>L</t>
        </is>
      </c>
      <c r="I15" s="15" t="inlineStr">
        <is>
          <t>L</t>
        </is>
      </c>
      <c r="J15" s="13" t="inlineStr">
        <is>
          <t>TZ</t>
        </is>
      </c>
      <c r="K15" s="14" t="inlineStr">
        <is>
          <t>TN</t>
        </is>
      </c>
      <c r="L15" s="15" t="inlineStr">
        <is>
          <t>L</t>
        </is>
      </c>
      <c r="M15" s="15" t="inlineStr">
        <is>
          <t>L</t>
        </is>
      </c>
      <c r="N15" s="13" t="inlineStr">
        <is>
          <t>TZ</t>
        </is>
      </c>
      <c r="O15" s="14" t="inlineStr">
        <is>
          <t>TN</t>
        </is>
      </c>
      <c r="P15" s="15" t="inlineStr">
        <is>
          <t>L</t>
        </is>
      </c>
      <c r="Q15" s="15" t="inlineStr">
        <is>
          <t>L</t>
        </is>
      </c>
      <c r="R15" s="13" t="inlineStr">
        <is>
          <t>TZ</t>
        </is>
      </c>
      <c r="S15" s="14" t="inlineStr">
        <is>
          <t>TN</t>
        </is>
      </c>
      <c r="T15" s="15" t="inlineStr">
        <is>
          <t>L</t>
        </is>
      </c>
      <c r="U15" s="15" t="inlineStr">
        <is>
          <t>L</t>
        </is>
      </c>
      <c r="V15" s="13" t="inlineStr">
        <is>
          <t>TZ</t>
        </is>
      </c>
      <c r="W15" s="14" t="inlineStr">
        <is>
          <t>TN</t>
        </is>
      </c>
      <c r="X15" s="15" t="inlineStr">
        <is>
          <t>L</t>
        </is>
      </c>
      <c r="Y15" s="15" t="inlineStr">
        <is>
          <t>L</t>
        </is>
      </c>
      <c r="Z15" s="13" t="inlineStr">
        <is>
          <t>TZ</t>
        </is>
      </c>
      <c r="AA15" s="14" t="inlineStr">
        <is>
          <t>TN</t>
        </is>
      </c>
      <c r="AB15" s="15" t="inlineStr">
        <is>
          <t>L</t>
        </is>
      </c>
      <c r="AC15" s="15" t="inlineStr">
        <is>
          <t>L</t>
        </is>
      </c>
      <c r="AD15" s="13" t="inlineStr">
        <is>
          <t>TZ</t>
        </is>
      </c>
      <c r="AE15" s="14" t="inlineStr">
        <is>
          <t>TN</t>
        </is>
      </c>
      <c r="AF15" s="15" t="inlineStr">
        <is>
          <t>L</t>
        </is>
      </c>
      <c r="AG15" s="15" t="inlineStr">
        <is>
          <t>L</t>
        </is>
      </c>
      <c r="AH15" s="13" t="inlineStr">
        <is>
          <t>TZ</t>
        </is>
      </c>
      <c r="AI15" s="10">
        <f>COUNTIF(D15:AH15,"TZ")*VLOOKUP("TZ",'Definiții ture'!A:G,7,FALSE)</f>
        <v/>
      </c>
      <c r="AJ15" s="10">
        <f>COUNTIF(D15:AH15,"TN")*VLOOKUP("TN",'Definiții ture'!A:G,7,FALSE)</f>
        <v/>
      </c>
      <c r="AK15" s="16">
        <f>SUM(AI15:AJ15)</f>
        <v/>
      </c>
    </row>
    <row r="16">
      <c r="A16" s="8" t="n">
        <v>7</v>
      </c>
      <c r="B16" s="9" t="inlineStr">
        <is>
          <t>Toma Vlad</t>
        </is>
      </c>
      <c r="C16" s="9" t="inlineStr">
        <is>
          <t>Echipa D</t>
        </is>
      </c>
      <c r="D16" s="14" t="inlineStr">
        <is>
          <t>TN</t>
        </is>
      </c>
      <c r="E16" s="15" t="inlineStr">
        <is>
          <t>L</t>
        </is>
      </c>
      <c r="F16" s="15" t="inlineStr">
        <is>
          <t>L</t>
        </is>
      </c>
      <c r="G16" s="13" t="inlineStr">
        <is>
          <t>TZ</t>
        </is>
      </c>
      <c r="H16" s="14" t="inlineStr">
        <is>
          <t>TN</t>
        </is>
      </c>
      <c r="I16" s="15" t="inlineStr">
        <is>
          <t>L</t>
        </is>
      </c>
      <c r="J16" s="15" t="inlineStr">
        <is>
          <t>L</t>
        </is>
      </c>
      <c r="K16" s="13" t="inlineStr">
        <is>
          <t>TZ</t>
        </is>
      </c>
      <c r="L16" s="14" t="inlineStr">
        <is>
          <t>TN</t>
        </is>
      </c>
      <c r="M16" s="15" t="inlineStr">
        <is>
          <t>L</t>
        </is>
      </c>
      <c r="N16" s="15" t="inlineStr">
        <is>
          <t>L</t>
        </is>
      </c>
      <c r="O16" s="13" t="inlineStr">
        <is>
          <t>TZ</t>
        </is>
      </c>
      <c r="P16" s="14" t="inlineStr">
        <is>
          <t>TN</t>
        </is>
      </c>
      <c r="Q16" s="15" t="inlineStr">
        <is>
          <t>L</t>
        </is>
      </c>
      <c r="R16" s="15" t="inlineStr">
        <is>
          <t>L</t>
        </is>
      </c>
      <c r="S16" s="13" t="inlineStr">
        <is>
          <t>TZ</t>
        </is>
      </c>
      <c r="T16" s="14" t="inlineStr">
        <is>
          <t>TN</t>
        </is>
      </c>
      <c r="U16" s="15" t="inlineStr">
        <is>
          <t>L</t>
        </is>
      </c>
      <c r="V16" s="15" t="inlineStr">
        <is>
          <t>L</t>
        </is>
      </c>
      <c r="W16" s="13" t="inlineStr">
        <is>
          <t>TZ</t>
        </is>
      </c>
      <c r="X16" s="14" t="inlineStr">
        <is>
          <t>TN</t>
        </is>
      </c>
      <c r="Y16" s="15" t="inlineStr">
        <is>
          <t>L</t>
        </is>
      </c>
      <c r="Z16" s="15" t="inlineStr">
        <is>
          <t>L</t>
        </is>
      </c>
      <c r="AA16" s="13" t="inlineStr">
        <is>
          <t>TZ</t>
        </is>
      </c>
      <c r="AB16" s="14" t="inlineStr">
        <is>
          <t>TN</t>
        </is>
      </c>
      <c r="AC16" s="15" t="inlineStr">
        <is>
          <t>L</t>
        </is>
      </c>
      <c r="AD16" s="15" t="inlineStr">
        <is>
          <t>L</t>
        </is>
      </c>
      <c r="AE16" s="13" t="inlineStr">
        <is>
          <t>TZ</t>
        </is>
      </c>
      <c r="AF16" s="14" t="inlineStr">
        <is>
          <t>TN</t>
        </is>
      </c>
      <c r="AG16" s="15" t="inlineStr">
        <is>
          <t>L</t>
        </is>
      </c>
      <c r="AH16" s="15" t="inlineStr">
        <is>
          <t>L</t>
        </is>
      </c>
      <c r="AI16" s="10">
        <f>COUNTIF(D16:AH16,"TZ")*VLOOKUP("TZ",'Definiții ture'!A:G,7,FALSE)</f>
        <v/>
      </c>
      <c r="AJ16" s="10">
        <f>COUNTIF(D16:AH16,"TN")*VLOOKUP("TN",'Definiții ture'!A:G,7,FALSE)</f>
        <v/>
      </c>
      <c r="AK16" s="16">
        <f>SUM(AI16:AJ16)</f>
        <v/>
      </c>
    </row>
    <row r="17">
      <c r="A17" s="8" t="n">
        <v>8</v>
      </c>
      <c r="B17" s="9" t="inlineStr">
        <is>
          <t>Neagu Alina</t>
        </is>
      </c>
      <c r="C17" s="9" t="inlineStr">
        <is>
          <t>Echipa D</t>
        </is>
      </c>
      <c r="D17" s="14" t="inlineStr">
        <is>
          <t>TN</t>
        </is>
      </c>
      <c r="E17" s="15" t="inlineStr">
        <is>
          <t>L</t>
        </is>
      </c>
      <c r="F17" s="15" t="inlineStr">
        <is>
          <t>L</t>
        </is>
      </c>
      <c r="G17" s="13" t="inlineStr">
        <is>
          <t>TZ</t>
        </is>
      </c>
      <c r="H17" s="14" t="inlineStr">
        <is>
          <t>TN</t>
        </is>
      </c>
      <c r="I17" s="15" t="inlineStr">
        <is>
          <t>L</t>
        </is>
      </c>
      <c r="J17" s="15" t="inlineStr">
        <is>
          <t>L</t>
        </is>
      </c>
      <c r="K17" s="13" t="inlineStr">
        <is>
          <t>TZ</t>
        </is>
      </c>
      <c r="L17" s="14" t="inlineStr">
        <is>
          <t>TN</t>
        </is>
      </c>
      <c r="M17" s="15" t="inlineStr">
        <is>
          <t>L</t>
        </is>
      </c>
      <c r="N17" s="15" t="inlineStr">
        <is>
          <t>L</t>
        </is>
      </c>
      <c r="O17" s="13" t="inlineStr">
        <is>
          <t>TZ</t>
        </is>
      </c>
      <c r="P17" s="14" t="inlineStr">
        <is>
          <t>TN</t>
        </is>
      </c>
      <c r="Q17" s="15" t="inlineStr">
        <is>
          <t>L</t>
        </is>
      </c>
      <c r="R17" s="15" t="inlineStr">
        <is>
          <t>L</t>
        </is>
      </c>
      <c r="S17" s="13" t="inlineStr">
        <is>
          <t>TZ</t>
        </is>
      </c>
      <c r="T17" s="14" t="inlineStr">
        <is>
          <t>TN</t>
        </is>
      </c>
      <c r="U17" s="15" t="inlineStr">
        <is>
          <t>L</t>
        </is>
      </c>
      <c r="V17" s="15" t="inlineStr">
        <is>
          <t>L</t>
        </is>
      </c>
      <c r="W17" s="13" t="inlineStr">
        <is>
          <t>TZ</t>
        </is>
      </c>
      <c r="X17" s="14" t="inlineStr">
        <is>
          <t>TN</t>
        </is>
      </c>
      <c r="Y17" s="15" t="inlineStr">
        <is>
          <t>L</t>
        </is>
      </c>
      <c r="Z17" s="15" t="inlineStr">
        <is>
          <t>L</t>
        </is>
      </c>
      <c r="AA17" s="13" t="inlineStr">
        <is>
          <t>TZ</t>
        </is>
      </c>
      <c r="AB17" s="14" t="inlineStr">
        <is>
          <t>TN</t>
        </is>
      </c>
      <c r="AC17" s="15" t="inlineStr">
        <is>
          <t>L</t>
        </is>
      </c>
      <c r="AD17" s="15" t="inlineStr">
        <is>
          <t>L</t>
        </is>
      </c>
      <c r="AE17" s="13" t="inlineStr">
        <is>
          <t>TZ</t>
        </is>
      </c>
      <c r="AF17" s="14" t="inlineStr">
        <is>
          <t>TN</t>
        </is>
      </c>
      <c r="AG17" s="15" t="inlineStr">
        <is>
          <t>L</t>
        </is>
      </c>
      <c r="AH17" s="15" t="inlineStr">
        <is>
          <t>L</t>
        </is>
      </c>
      <c r="AI17" s="10">
        <f>COUNTIF(D17:AH17,"TZ")*VLOOKUP("TZ",'Definiții ture'!A:G,7,FALSE)</f>
        <v/>
      </c>
      <c r="AJ17" s="10">
        <f>COUNTIF(D17:AH17,"TN")*VLOOKUP("TN",'Definiții ture'!A:G,7,FALSE)</f>
        <v/>
      </c>
      <c r="AK17" s="16">
        <f>SUM(AI17:AJ17)</f>
        <v/>
      </c>
    </row>
    <row r="19">
      <c r="B19" s="6" t="inlineStr">
        <is>
          <t>Control acoperire</t>
        </is>
      </c>
      <c r="C19" s="12" t="inlineStr">
        <is>
          <t>TZ</t>
        </is>
      </c>
      <c r="D19" s="8">
        <f>COUNTIF(D10:D17,"TZ")</f>
        <v/>
      </c>
      <c r="E19" s="8">
        <f>COUNTIF(E10:E17,"TZ")</f>
        <v/>
      </c>
      <c r="F19" s="8">
        <f>COUNTIF(F10:F17,"TZ")</f>
        <v/>
      </c>
      <c r="G19" s="8">
        <f>COUNTIF(G10:G17,"TZ")</f>
        <v/>
      </c>
      <c r="H19" s="8">
        <f>COUNTIF(H10:H17,"TZ")</f>
        <v/>
      </c>
      <c r="I19" s="8">
        <f>COUNTIF(I10:I17,"TZ")</f>
        <v/>
      </c>
      <c r="J19" s="8">
        <f>COUNTIF(J10:J17,"TZ")</f>
        <v/>
      </c>
      <c r="K19" s="8">
        <f>COUNTIF(K10:K17,"TZ")</f>
        <v/>
      </c>
      <c r="L19" s="8">
        <f>COUNTIF(L10:L17,"TZ")</f>
        <v/>
      </c>
      <c r="M19" s="8">
        <f>COUNTIF(M10:M17,"TZ")</f>
        <v/>
      </c>
      <c r="N19" s="8">
        <f>COUNTIF(N10:N17,"TZ")</f>
        <v/>
      </c>
      <c r="O19" s="8">
        <f>COUNTIF(O10:O17,"TZ")</f>
        <v/>
      </c>
      <c r="P19" s="8">
        <f>COUNTIF(P10:P17,"TZ")</f>
        <v/>
      </c>
      <c r="Q19" s="8">
        <f>COUNTIF(Q10:Q17,"TZ")</f>
        <v/>
      </c>
      <c r="R19" s="8">
        <f>COUNTIF(R10:R17,"TZ")</f>
        <v/>
      </c>
      <c r="S19" s="8">
        <f>COUNTIF(S10:S17,"TZ")</f>
        <v/>
      </c>
      <c r="T19" s="8">
        <f>COUNTIF(T10:T17,"TZ")</f>
        <v/>
      </c>
      <c r="U19" s="8">
        <f>COUNTIF(U10:U17,"TZ")</f>
        <v/>
      </c>
      <c r="V19" s="8">
        <f>COUNTIF(V10:V17,"TZ")</f>
        <v/>
      </c>
      <c r="W19" s="8">
        <f>COUNTIF(W10:W17,"TZ")</f>
        <v/>
      </c>
      <c r="X19" s="8">
        <f>COUNTIF(X10:X17,"TZ")</f>
        <v/>
      </c>
      <c r="Y19" s="8">
        <f>COUNTIF(Y10:Y17,"TZ")</f>
        <v/>
      </c>
      <c r="Z19" s="8">
        <f>COUNTIF(Z10:Z17,"TZ")</f>
        <v/>
      </c>
      <c r="AA19" s="8">
        <f>COUNTIF(AA10:AA17,"TZ")</f>
        <v/>
      </c>
      <c r="AB19" s="8">
        <f>COUNTIF(AB10:AB17,"TZ")</f>
        <v/>
      </c>
      <c r="AC19" s="8">
        <f>COUNTIF(AC10:AC17,"TZ")</f>
        <v/>
      </c>
      <c r="AD19" s="8">
        <f>COUNTIF(AD10:AD17,"TZ")</f>
        <v/>
      </c>
      <c r="AE19" s="8">
        <f>COUNTIF(AE10:AE17,"TZ")</f>
        <v/>
      </c>
      <c r="AF19" s="8">
        <f>COUNTIF(AF10:AF17,"TZ")</f>
        <v/>
      </c>
      <c r="AG19" s="8">
        <f>COUNTIF(AG10:AG17,"TZ")</f>
        <v/>
      </c>
      <c r="AH19" s="8">
        <f>COUNTIF(AH10:AH17,"TZ")</f>
        <v/>
      </c>
    </row>
    <row r="20">
      <c r="C20" s="12" t="inlineStr">
        <is>
          <t>TN</t>
        </is>
      </c>
      <c r="D20" s="8">
        <f>COUNTIF(D10:D17,"TN")</f>
        <v/>
      </c>
      <c r="E20" s="8">
        <f>COUNTIF(E10:E17,"TN")</f>
        <v/>
      </c>
      <c r="F20" s="8">
        <f>COUNTIF(F10:F17,"TN")</f>
        <v/>
      </c>
      <c r="G20" s="8">
        <f>COUNTIF(G10:G17,"TN")</f>
        <v/>
      </c>
      <c r="H20" s="8">
        <f>COUNTIF(H10:H17,"TN")</f>
        <v/>
      </c>
      <c r="I20" s="8">
        <f>COUNTIF(I10:I17,"TN")</f>
        <v/>
      </c>
      <c r="J20" s="8">
        <f>COUNTIF(J10:J17,"TN")</f>
        <v/>
      </c>
      <c r="K20" s="8">
        <f>COUNTIF(K10:K17,"TN")</f>
        <v/>
      </c>
      <c r="L20" s="8">
        <f>COUNTIF(L10:L17,"TN")</f>
        <v/>
      </c>
      <c r="M20" s="8">
        <f>COUNTIF(M10:M17,"TN")</f>
        <v/>
      </c>
      <c r="N20" s="8">
        <f>COUNTIF(N10:N17,"TN")</f>
        <v/>
      </c>
      <c r="O20" s="8">
        <f>COUNTIF(O10:O17,"TN")</f>
        <v/>
      </c>
      <c r="P20" s="8">
        <f>COUNTIF(P10:P17,"TN")</f>
        <v/>
      </c>
      <c r="Q20" s="8">
        <f>COUNTIF(Q10:Q17,"TN")</f>
        <v/>
      </c>
      <c r="R20" s="8">
        <f>COUNTIF(R10:R17,"TN")</f>
        <v/>
      </c>
      <c r="S20" s="8">
        <f>COUNTIF(S10:S17,"TN")</f>
        <v/>
      </c>
      <c r="T20" s="8">
        <f>COUNTIF(T10:T17,"TN")</f>
        <v/>
      </c>
      <c r="U20" s="8">
        <f>COUNTIF(U10:U17,"TN")</f>
        <v/>
      </c>
      <c r="V20" s="8">
        <f>COUNTIF(V10:V17,"TN")</f>
        <v/>
      </c>
      <c r="W20" s="8">
        <f>COUNTIF(W10:W17,"TN")</f>
        <v/>
      </c>
      <c r="X20" s="8">
        <f>COUNTIF(X10:X17,"TN")</f>
        <v/>
      </c>
      <c r="Y20" s="8">
        <f>COUNTIF(Y10:Y17,"TN")</f>
        <v/>
      </c>
      <c r="Z20" s="8">
        <f>COUNTIF(Z10:Z17,"TN")</f>
        <v/>
      </c>
      <c r="AA20" s="8">
        <f>COUNTIF(AA10:AA17,"TN")</f>
        <v/>
      </c>
      <c r="AB20" s="8">
        <f>COUNTIF(AB10:AB17,"TN")</f>
        <v/>
      </c>
      <c r="AC20" s="8">
        <f>COUNTIF(AC10:AC17,"TN")</f>
        <v/>
      </c>
      <c r="AD20" s="8">
        <f>COUNTIF(AD10:AD17,"TN")</f>
        <v/>
      </c>
      <c r="AE20" s="8">
        <f>COUNTIF(AE10:AE17,"TN")</f>
        <v/>
      </c>
      <c r="AF20" s="8">
        <f>COUNTIF(AF10:AF17,"TN")</f>
        <v/>
      </c>
      <c r="AG20" s="8">
        <f>COUNTIF(AG10:AG17,"TN")</f>
        <v/>
      </c>
      <c r="AH20" s="8">
        <f>COUNTIF(AH10:AH17,"TN")</f>
        <v/>
      </c>
    </row>
    <row r="22">
      <c r="B22" s="11" t="inlineStr">
        <is>
          <t>Control: pe fiecare zi, ambele rânduri de mai sus trebuie să arate același număr de echipe în tură. Dacă apare 0 sau o valoare dublă, rotația s-a rupt.</t>
        </is>
      </c>
    </row>
    <row r="23">
      <c r="B23" s="11" t="inlineStr">
        <is>
          <t>Ciclul are patru zile și 24 de ore lucrate per persoană, adică o medie de aproximativ 42 de ore pe săptămână.</t>
        </is>
      </c>
    </row>
  </sheetData>
  <mergeCells count="2">
    <mergeCell ref="A1:AL1"/>
    <mergeCell ref="A2:AL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L20"/>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1"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 width="4.6" customWidth="1" min="24" max="24"/>
    <col width="4.6" customWidth="1" min="25" max="25"/>
    <col width="4.6" customWidth="1" min="26" max="26"/>
    <col width="4.6" customWidth="1" min="27" max="27"/>
    <col width="4.6" customWidth="1" min="28" max="28"/>
    <col width="4.6" customWidth="1" min="29" max="29"/>
    <col width="4.6" customWidth="1" min="30" max="30"/>
    <col width="4.6" customWidth="1" min="31" max="31"/>
    <col width="4.6" customWidth="1" min="32" max="32"/>
    <col width="4.6" customWidth="1" min="33" max="33"/>
    <col width="4.6" customWidth="1" min="34" max="34"/>
    <col width="11" customWidth="1" min="35" max="35"/>
    <col width="15" customWidth="1" min="36" max="36"/>
  </cols>
  <sheetData>
    <row r="1" ht="30" customHeight="1">
      <c r="A1" s="1" t="inlineStr">
        <is>
          <t>GRAFIC 24 CU 48</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row>
    <row r="2" ht="22" customHeight="1">
      <c r="A2" s="3" t="inlineStr">
        <is>
          <t>Ciclu de trei zile, trei echipe. Tură de 24 de ore, urmată de 48 de ore libere.</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row>
    <row r="4">
      <c r="A4" s="6" t="inlineStr">
        <is>
          <t>Angajator:</t>
        </is>
      </c>
      <c r="B4" s="12" t="n"/>
    </row>
    <row r="5">
      <c r="A5" s="6" t="inlineStr">
        <is>
          <t>Punct de lucru:</t>
        </is>
      </c>
      <c r="B5" s="12" t="n"/>
    </row>
    <row r="6">
      <c r="A6" s="6" t="inlineStr">
        <is>
          <t>Luna:</t>
        </is>
      </c>
      <c r="B6" s="12" t="inlineStr">
        <is>
          <t>Ianuarie</t>
        </is>
      </c>
      <c r="C6" s="6" t="inlineStr">
        <is>
          <t>Anul:</t>
        </is>
      </c>
      <c r="D6" s="12" t="n">
        <v>2026</v>
      </c>
    </row>
    <row r="7">
      <c r="A7" s="6" t="inlineStr">
        <is>
          <t>Întocmit de:</t>
        </is>
      </c>
      <c r="B7" s="12" t="n"/>
    </row>
    <row r="9">
      <c r="A9" s="7" t="inlineStr">
        <is>
          <t>Nr.</t>
        </is>
      </c>
      <c r="B9" s="7" t="inlineStr">
        <is>
          <t>Nume și prenume</t>
        </is>
      </c>
      <c r="C9" s="7" t="inlineStr">
        <is>
          <t>Echipa</t>
        </is>
      </c>
      <c r="D9" s="7" t="n">
        <v>1</v>
      </c>
      <c r="E9" s="7" t="n">
        <v>2</v>
      </c>
      <c r="F9" s="7" t="n">
        <v>3</v>
      </c>
      <c r="G9" s="7" t="n">
        <v>4</v>
      </c>
      <c r="H9" s="7" t="n">
        <v>5</v>
      </c>
      <c r="I9" s="7" t="n">
        <v>6</v>
      </c>
      <c r="J9" s="7" t="n">
        <v>7</v>
      </c>
      <c r="K9" s="7" t="n">
        <v>8</v>
      </c>
      <c r="L9" s="7" t="n">
        <v>9</v>
      </c>
      <c r="M9" s="7" t="n">
        <v>10</v>
      </c>
      <c r="N9" s="7" t="n">
        <v>11</v>
      </c>
      <c r="O9" s="7" t="n">
        <v>12</v>
      </c>
      <c r="P9" s="7" t="n">
        <v>13</v>
      </c>
      <c r="Q9" s="7" t="n">
        <v>14</v>
      </c>
      <c r="R9" s="7" t="n">
        <v>15</v>
      </c>
      <c r="S9" s="7" t="n">
        <v>16</v>
      </c>
      <c r="T9" s="7" t="n">
        <v>17</v>
      </c>
      <c r="U9" s="7" t="n">
        <v>18</v>
      </c>
      <c r="V9" s="7" t="n">
        <v>19</v>
      </c>
      <c r="W9" s="7" t="n">
        <v>20</v>
      </c>
      <c r="X9" s="7" t="n">
        <v>21</v>
      </c>
      <c r="Y9" s="7" t="n">
        <v>22</v>
      </c>
      <c r="Z9" s="7" t="n">
        <v>23</v>
      </c>
      <c r="AA9" s="7" t="n">
        <v>24</v>
      </c>
      <c r="AB9" s="7" t="n">
        <v>25</v>
      </c>
      <c r="AC9" s="7" t="n">
        <v>26</v>
      </c>
      <c r="AD9" s="7" t="n">
        <v>27</v>
      </c>
      <c r="AE9" s="7" t="n">
        <v>28</v>
      </c>
      <c r="AF9" s="7" t="n">
        <v>29</v>
      </c>
      <c r="AG9" s="7" t="n">
        <v>30</v>
      </c>
      <c r="AH9" s="7" t="n">
        <v>31</v>
      </c>
      <c r="AI9" s="7" t="inlineStr">
        <is>
          <t>T24</t>
        </is>
      </c>
      <c r="AJ9" s="7" t="inlineStr">
        <is>
          <t>Ore planificate</t>
        </is>
      </c>
    </row>
    <row r="10">
      <c r="A10" s="8" t="n">
        <v>1</v>
      </c>
      <c r="B10" s="9" t="inlineStr">
        <is>
          <t>Popescu Andrei</t>
        </is>
      </c>
      <c r="C10" s="9" t="inlineStr">
        <is>
          <t>Echipa A</t>
        </is>
      </c>
      <c r="D10" s="13" t="inlineStr">
        <is>
          <t>T24</t>
        </is>
      </c>
      <c r="E10" s="15" t="inlineStr">
        <is>
          <t>L</t>
        </is>
      </c>
      <c r="F10" s="15" t="inlineStr">
        <is>
          <t>L</t>
        </is>
      </c>
      <c r="G10" s="13" t="inlineStr">
        <is>
          <t>T24</t>
        </is>
      </c>
      <c r="H10" s="15" t="inlineStr">
        <is>
          <t>L</t>
        </is>
      </c>
      <c r="I10" s="15" t="inlineStr">
        <is>
          <t>L</t>
        </is>
      </c>
      <c r="J10" s="13" t="inlineStr">
        <is>
          <t>T24</t>
        </is>
      </c>
      <c r="K10" s="15" t="inlineStr">
        <is>
          <t>L</t>
        </is>
      </c>
      <c r="L10" s="15" t="inlineStr">
        <is>
          <t>L</t>
        </is>
      </c>
      <c r="M10" s="13" t="inlineStr">
        <is>
          <t>T24</t>
        </is>
      </c>
      <c r="N10" s="15" t="inlineStr">
        <is>
          <t>L</t>
        </is>
      </c>
      <c r="O10" s="15" t="inlineStr">
        <is>
          <t>L</t>
        </is>
      </c>
      <c r="P10" s="13" t="inlineStr">
        <is>
          <t>T24</t>
        </is>
      </c>
      <c r="Q10" s="15" t="inlineStr">
        <is>
          <t>L</t>
        </is>
      </c>
      <c r="R10" s="15" t="inlineStr">
        <is>
          <t>L</t>
        </is>
      </c>
      <c r="S10" s="13" t="inlineStr">
        <is>
          <t>T24</t>
        </is>
      </c>
      <c r="T10" s="15" t="inlineStr">
        <is>
          <t>L</t>
        </is>
      </c>
      <c r="U10" s="15" t="inlineStr">
        <is>
          <t>L</t>
        </is>
      </c>
      <c r="V10" s="13" t="inlineStr">
        <is>
          <t>T24</t>
        </is>
      </c>
      <c r="W10" s="15" t="inlineStr">
        <is>
          <t>L</t>
        </is>
      </c>
      <c r="X10" s="15" t="inlineStr">
        <is>
          <t>L</t>
        </is>
      </c>
      <c r="Y10" s="13" t="inlineStr">
        <is>
          <t>T24</t>
        </is>
      </c>
      <c r="Z10" s="15" t="inlineStr">
        <is>
          <t>L</t>
        </is>
      </c>
      <c r="AA10" s="15" t="inlineStr">
        <is>
          <t>L</t>
        </is>
      </c>
      <c r="AB10" s="13" t="inlineStr">
        <is>
          <t>T24</t>
        </is>
      </c>
      <c r="AC10" s="15" t="inlineStr">
        <is>
          <t>L</t>
        </is>
      </c>
      <c r="AD10" s="15" t="inlineStr">
        <is>
          <t>L</t>
        </is>
      </c>
      <c r="AE10" s="13" t="inlineStr">
        <is>
          <t>T24</t>
        </is>
      </c>
      <c r="AF10" s="15" t="inlineStr">
        <is>
          <t>L</t>
        </is>
      </c>
      <c r="AG10" s="15" t="inlineStr">
        <is>
          <t>L</t>
        </is>
      </c>
      <c r="AH10" s="13" t="inlineStr">
        <is>
          <t>T24</t>
        </is>
      </c>
      <c r="AI10" s="10">
        <f>COUNTIF(D10:AH10,"T24")*VLOOKUP("T24",'Definiții ture'!A:G,7,FALSE)</f>
        <v/>
      </c>
      <c r="AJ10" s="16">
        <f>AI10</f>
        <v/>
      </c>
    </row>
    <row r="11">
      <c r="A11" s="8" t="n">
        <v>2</v>
      </c>
      <c r="B11" s="9" t="inlineStr">
        <is>
          <t>Ionescu Mihai</t>
        </is>
      </c>
      <c r="C11" s="9" t="inlineStr">
        <is>
          <t>Echipa A</t>
        </is>
      </c>
      <c r="D11" s="13" t="inlineStr">
        <is>
          <t>T24</t>
        </is>
      </c>
      <c r="E11" s="15" t="inlineStr">
        <is>
          <t>L</t>
        </is>
      </c>
      <c r="F11" s="15" t="inlineStr">
        <is>
          <t>L</t>
        </is>
      </c>
      <c r="G11" s="13" t="inlineStr">
        <is>
          <t>T24</t>
        </is>
      </c>
      <c r="H11" s="15" t="inlineStr">
        <is>
          <t>L</t>
        </is>
      </c>
      <c r="I11" s="15" t="inlineStr">
        <is>
          <t>L</t>
        </is>
      </c>
      <c r="J11" s="13" t="inlineStr">
        <is>
          <t>T24</t>
        </is>
      </c>
      <c r="K11" s="15" t="inlineStr">
        <is>
          <t>L</t>
        </is>
      </c>
      <c r="L11" s="15" t="inlineStr">
        <is>
          <t>L</t>
        </is>
      </c>
      <c r="M11" s="13" t="inlineStr">
        <is>
          <t>T24</t>
        </is>
      </c>
      <c r="N11" s="15" t="inlineStr">
        <is>
          <t>L</t>
        </is>
      </c>
      <c r="O11" s="15" t="inlineStr">
        <is>
          <t>L</t>
        </is>
      </c>
      <c r="P11" s="13" t="inlineStr">
        <is>
          <t>T24</t>
        </is>
      </c>
      <c r="Q11" s="15" t="inlineStr">
        <is>
          <t>L</t>
        </is>
      </c>
      <c r="R11" s="15" t="inlineStr">
        <is>
          <t>L</t>
        </is>
      </c>
      <c r="S11" s="13" t="inlineStr">
        <is>
          <t>T24</t>
        </is>
      </c>
      <c r="T11" s="15" t="inlineStr">
        <is>
          <t>L</t>
        </is>
      </c>
      <c r="U11" s="15" t="inlineStr">
        <is>
          <t>L</t>
        </is>
      </c>
      <c r="V11" s="13" t="inlineStr">
        <is>
          <t>T24</t>
        </is>
      </c>
      <c r="W11" s="15" t="inlineStr">
        <is>
          <t>L</t>
        </is>
      </c>
      <c r="X11" s="15" t="inlineStr">
        <is>
          <t>L</t>
        </is>
      </c>
      <c r="Y11" s="13" t="inlineStr">
        <is>
          <t>T24</t>
        </is>
      </c>
      <c r="Z11" s="15" t="inlineStr">
        <is>
          <t>L</t>
        </is>
      </c>
      <c r="AA11" s="15" t="inlineStr">
        <is>
          <t>L</t>
        </is>
      </c>
      <c r="AB11" s="13" t="inlineStr">
        <is>
          <t>T24</t>
        </is>
      </c>
      <c r="AC11" s="15" t="inlineStr">
        <is>
          <t>L</t>
        </is>
      </c>
      <c r="AD11" s="15" t="inlineStr">
        <is>
          <t>L</t>
        </is>
      </c>
      <c r="AE11" s="13" t="inlineStr">
        <is>
          <t>T24</t>
        </is>
      </c>
      <c r="AF11" s="15" t="inlineStr">
        <is>
          <t>L</t>
        </is>
      </c>
      <c r="AG11" s="15" t="inlineStr">
        <is>
          <t>L</t>
        </is>
      </c>
      <c r="AH11" s="13" t="inlineStr">
        <is>
          <t>T24</t>
        </is>
      </c>
      <c r="AI11" s="10">
        <f>COUNTIF(D11:AH11,"T24")*VLOOKUP("T24",'Definiții ture'!A:G,7,FALSE)</f>
        <v/>
      </c>
      <c r="AJ11" s="16">
        <f>AI11</f>
        <v/>
      </c>
    </row>
    <row r="12">
      <c r="A12" s="8" t="n">
        <v>3</v>
      </c>
      <c r="B12" s="9" t="inlineStr">
        <is>
          <t>Radu Elena</t>
        </is>
      </c>
      <c r="C12" s="9" t="inlineStr">
        <is>
          <t>Echipa B</t>
        </is>
      </c>
      <c r="D12" s="15" t="inlineStr">
        <is>
          <t>L</t>
        </is>
      </c>
      <c r="E12" s="13" t="inlineStr">
        <is>
          <t>T24</t>
        </is>
      </c>
      <c r="F12" s="15" t="inlineStr">
        <is>
          <t>L</t>
        </is>
      </c>
      <c r="G12" s="15" t="inlineStr">
        <is>
          <t>L</t>
        </is>
      </c>
      <c r="H12" s="13" t="inlineStr">
        <is>
          <t>T24</t>
        </is>
      </c>
      <c r="I12" s="15" t="inlineStr">
        <is>
          <t>L</t>
        </is>
      </c>
      <c r="J12" s="15" t="inlineStr">
        <is>
          <t>L</t>
        </is>
      </c>
      <c r="K12" s="13" t="inlineStr">
        <is>
          <t>T24</t>
        </is>
      </c>
      <c r="L12" s="15" t="inlineStr">
        <is>
          <t>L</t>
        </is>
      </c>
      <c r="M12" s="15" t="inlineStr">
        <is>
          <t>L</t>
        </is>
      </c>
      <c r="N12" s="13" t="inlineStr">
        <is>
          <t>T24</t>
        </is>
      </c>
      <c r="O12" s="15" t="inlineStr">
        <is>
          <t>L</t>
        </is>
      </c>
      <c r="P12" s="15" t="inlineStr">
        <is>
          <t>L</t>
        </is>
      </c>
      <c r="Q12" s="13" t="inlineStr">
        <is>
          <t>T24</t>
        </is>
      </c>
      <c r="R12" s="15" t="inlineStr">
        <is>
          <t>L</t>
        </is>
      </c>
      <c r="S12" s="15" t="inlineStr">
        <is>
          <t>L</t>
        </is>
      </c>
      <c r="T12" s="13" t="inlineStr">
        <is>
          <t>T24</t>
        </is>
      </c>
      <c r="U12" s="15" t="inlineStr">
        <is>
          <t>L</t>
        </is>
      </c>
      <c r="V12" s="15" t="inlineStr">
        <is>
          <t>L</t>
        </is>
      </c>
      <c r="W12" s="13" t="inlineStr">
        <is>
          <t>T24</t>
        </is>
      </c>
      <c r="X12" s="15" t="inlineStr">
        <is>
          <t>L</t>
        </is>
      </c>
      <c r="Y12" s="15" t="inlineStr">
        <is>
          <t>L</t>
        </is>
      </c>
      <c r="Z12" s="13" t="inlineStr">
        <is>
          <t>T24</t>
        </is>
      </c>
      <c r="AA12" s="15" t="inlineStr">
        <is>
          <t>L</t>
        </is>
      </c>
      <c r="AB12" s="15" t="inlineStr">
        <is>
          <t>L</t>
        </is>
      </c>
      <c r="AC12" s="13" t="inlineStr">
        <is>
          <t>T24</t>
        </is>
      </c>
      <c r="AD12" s="15" t="inlineStr">
        <is>
          <t>L</t>
        </is>
      </c>
      <c r="AE12" s="15" t="inlineStr">
        <is>
          <t>L</t>
        </is>
      </c>
      <c r="AF12" s="13" t="inlineStr">
        <is>
          <t>T24</t>
        </is>
      </c>
      <c r="AG12" s="15" t="inlineStr">
        <is>
          <t>L</t>
        </is>
      </c>
      <c r="AH12" s="15" t="inlineStr">
        <is>
          <t>L</t>
        </is>
      </c>
      <c r="AI12" s="10">
        <f>COUNTIF(D12:AH12,"T24")*VLOOKUP("T24",'Definiții ture'!A:G,7,FALSE)</f>
        <v/>
      </c>
      <c r="AJ12" s="16">
        <f>AI12</f>
        <v/>
      </c>
    </row>
    <row r="13">
      <c r="A13" s="8" t="n">
        <v>4</v>
      </c>
      <c r="B13" s="9" t="inlineStr">
        <is>
          <t>Stan Cristina</t>
        </is>
      </c>
      <c r="C13" s="9" t="inlineStr">
        <is>
          <t>Echipa B</t>
        </is>
      </c>
      <c r="D13" s="15" t="inlineStr">
        <is>
          <t>L</t>
        </is>
      </c>
      <c r="E13" s="13" t="inlineStr">
        <is>
          <t>T24</t>
        </is>
      </c>
      <c r="F13" s="15" t="inlineStr">
        <is>
          <t>L</t>
        </is>
      </c>
      <c r="G13" s="15" t="inlineStr">
        <is>
          <t>L</t>
        </is>
      </c>
      <c r="H13" s="13" t="inlineStr">
        <is>
          <t>T24</t>
        </is>
      </c>
      <c r="I13" s="15" t="inlineStr">
        <is>
          <t>L</t>
        </is>
      </c>
      <c r="J13" s="15" t="inlineStr">
        <is>
          <t>L</t>
        </is>
      </c>
      <c r="K13" s="13" t="inlineStr">
        <is>
          <t>T24</t>
        </is>
      </c>
      <c r="L13" s="15" t="inlineStr">
        <is>
          <t>L</t>
        </is>
      </c>
      <c r="M13" s="15" t="inlineStr">
        <is>
          <t>L</t>
        </is>
      </c>
      <c r="N13" s="13" t="inlineStr">
        <is>
          <t>T24</t>
        </is>
      </c>
      <c r="O13" s="15" t="inlineStr">
        <is>
          <t>L</t>
        </is>
      </c>
      <c r="P13" s="15" t="inlineStr">
        <is>
          <t>L</t>
        </is>
      </c>
      <c r="Q13" s="13" t="inlineStr">
        <is>
          <t>T24</t>
        </is>
      </c>
      <c r="R13" s="15" t="inlineStr">
        <is>
          <t>L</t>
        </is>
      </c>
      <c r="S13" s="15" t="inlineStr">
        <is>
          <t>L</t>
        </is>
      </c>
      <c r="T13" s="13" t="inlineStr">
        <is>
          <t>T24</t>
        </is>
      </c>
      <c r="U13" s="15" t="inlineStr">
        <is>
          <t>L</t>
        </is>
      </c>
      <c r="V13" s="15" t="inlineStr">
        <is>
          <t>L</t>
        </is>
      </c>
      <c r="W13" s="13" t="inlineStr">
        <is>
          <t>T24</t>
        </is>
      </c>
      <c r="X13" s="15" t="inlineStr">
        <is>
          <t>L</t>
        </is>
      </c>
      <c r="Y13" s="15" t="inlineStr">
        <is>
          <t>L</t>
        </is>
      </c>
      <c r="Z13" s="13" t="inlineStr">
        <is>
          <t>T24</t>
        </is>
      </c>
      <c r="AA13" s="15" t="inlineStr">
        <is>
          <t>L</t>
        </is>
      </c>
      <c r="AB13" s="15" t="inlineStr">
        <is>
          <t>L</t>
        </is>
      </c>
      <c r="AC13" s="13" t="inlineStr">
        <is>
          <t>T24</t>
        </is>
      </c>
      <c r="AD13" s="15" t="inlineStr">
        <is>
          <t>L</t>
        </is>
      </c>
      <c r="AE13" s="15" t="inlineStr">
        <is>
          <t>L</t>
        </is>
      </c>
      <c r="AF13" s="13" t="inlineStr">
        <is>
          <t>T24</t>
        </is>
      </c>
      <c r="AG13" s="15" t="inlineStr">
        <is>
          <t>L</t>
        </is>
      </c>
      <c r="AH13" s="15" t="inlineStr">
        <is>
          <t>L</t>
        </is>
      </c>
      <c r="AI13" s="10">
        <f>COUNTIF(D13:AH13,"T24")*VLOOKUP("T24",'Definiții ture'!A:G,7,FALSE)</f>
        <v/>
      </c>
      <c r="AJ13" s="16">
        <f>AI13</f>
        <v/>
      </c>
    </row>
    <row r="14">
      <c r="A14" s="8" t="n">
        <v>5</v>
      </c>
      <c r="B14" s="9" t="inlineStr">
        <is>
          <t>Marin Gabriel</t>
        </is>
      </c>
      <c r="C14" s="9" t="inlineStr">
        <is>
          <t>Echipa C</t>
        </is>
      </c>
      <c r="D14" s="15" t="inlineStr">
        <is>
          <t>L</t>
        </is>
      </c>
      <c r="E14" s="15" t="inlineStr">
        <is>
          <t>L</t>
        </is>
      </c>
      <c r="F14" s="13" t="inlineStr">
        <is>
          <t>T24</t>
        </is>
      </c>
      <c r="G14" s="15" t="inlineStr">
        <is>
          <t>L</t>
        </is>
      </c>
      <c r="H14" s="15" t="inlineStr">
        <is>
          <t>L</t>
        </is>
      </c>
      <c r="I14" s="13" t="inlineStr">
        <is>
          <t>T24</t>
        </is>
      </c>
      <c r="J14" s="15" t="inlineStr">
        <is>
          <t>L</t>
        </is>
      </c>
      <c r="K14" s="15" t="inlineStr">
        <is>
          <t>L</t>
        </is>
      </c>
      <c r="L14" s="13" t="inlineStr">
        <is>
          <t>T24</t>
        </is>
      </c>
      <c r="M14" s="15" t="inlineStr">
        <is>
          <t>L</t>
        </is>
      </c>
      <c r="N14" s="15" t="inlineStr">
        <is>
          <t>L</t>
        </is>
      </c>
      <c r="O14" s="13" t="inlineStr">
        <is>
          <t>T24</t>
        </is>
      </c>
      <c r="P14" s="15" t="inlineStr">
        <is>
          <t>L</t>
        </is>
      </c>
      <c r="Q14" s="15" t="inlineStr">
        <is>
          <t>L</t>
        </is>
      </c>
      <c r="R14" s="13" t="inlineStr">
        <is>
          <t>T24</t>
        </is>
      </c>
      <c r="S14" s="15" t="inlineStr">
        <is>
          <t>L</t>
        </is>
      </c>
      <c r="T14" s="15" t="inlineStr">
        <is>
          <t>L</t>
        </is>
      </c>
      <c r="U14" s="13" t="inlineStr">
        <is>
          <t>T24</t>
        </is>
      </c>
      <c r="V14" s="15" t="inlineStr">
        <is>
          <t>L</t>
        </is>
      </c>
      <c r="W14" s="15" t="inlineStr">
        <is>
          <t>L</t>
        </is>
      </c>
      <c r="X14" s="13" t="inlineStr">
        <is>
          <t>T24</t>
        </is>
      </c>
      <c r="Y14" s="15" t="inlineStr">
        <is>
          <t>L</t>
        </is>
      </c>
      <c r="Z14" s="15" t="inlineStr">
        <is>
          <t>L</t>
        </is>
      </c>
      <c r="AA14" s="13" t="inlineStr">
        <is>
          <t>T24</t>
        </is>
      </c>
      <c r="AB14" s="15" t="inlineStr">
        <is>
          <t>L</t>
        </is>
      </c>
      <c r="AC14" s="15" t="inlineStr">
        <is>
          <t>L</t>
        </is>
      </c>
      <c r="AD14" s="13" t="inlineStr">
        <is>
          <t>T24</t>
        </is>
      </c>
      <c r="AE14" s="15" t="inlineStr">
        <is>
          <t>L</t>
        </is>
      </c>
      <c r="AF14" s="15" t="inlineStr">
        <is>
          <t>L</t>
        </is>
      </c>
      <c r="AG14" s="13" t="inlineStr">
        <is>
          <t>T24</t>
        </is>
      </c>
      <c r="AH14" s="15" t="inlineStr">
        <is>
          <t>L</t>
        </is>
      </c>
      <c r="AI14" s="10">
        <f>COUNTIF(D14:AH14,"T24")*VLOOKUP("T24",'Definiții ture'!A:G,7,FALSE)</f>
        <v/>
      </c>
      <c r="AJ14" s="16">
        <f>AI14</f>
        <v/>
      </c>
    </row>
    <row r="15">
      <c r="A15" s="8" t="n">
        <v>6</v>
      </c>
      <c r="B15" s="9" t="inlineStr">
        <is>
          <t>Dobre Ioana</t>
        </is>
      </c>
      <c r="C15" s="9" t="inlineStr">
        <is>
          <t>Echipa C</t>
        </is>
      </c>
      <c r="D15" s="15" t="inlineStr">
        <is>
          <t>L</t>
        </is>
      </c>
      <c r="E15" s="15" t="inlineStr">
        <is>
          <t>L</t>
        </is>
      </c>
      <c r="F15" s="13" t="inlineStr">
        <is>
          <t>T24</t>
        </is>
      </c>
      <c r="G15" s="15" t="inlineStr">
        <is>
          <t>L</t>
        </is>
      </c>
      <c r="H15" s="15" t="inlineStr">
        <is>
          <t>L</t>
        </is>
      </c>
      <c r="I15" s="13" t="inlineStr">
        <is>
          <t>T24</t>
        </is>
      </c>
      <c r="J15" s="15" t="inlineStr">
        <is>
          <t>L</t>
        </is>
      </c>
      <c r="K15" s="15" t="inlineStr">
        <is>
          <t>L</t>
        </is>
      </c>
      <c r="L15" s="13" t="inlineStr">
        <is>
          <t>T24</t>
        </is>
      </c>
      <c r="M15" s="15" t="inlineStr">
        <is>
          <t>L</t>
        </is>
      </c>
      <c r="N15" s="15" t="inlineStr">
        <is>
          <t>L</t>
        </is>
      </c>
      <c r="O15" s="13" t="inlineStr">
        <is>
          <t>T24</t>
        </is>
      </c>
      <c r="P15" s="15" t="inlineStr">
        <is>
          <t>L</t>
        </is>
      </c>
      <c r="Q15" s="15" t="inlineStr">
        <is>
          <t>L</t>
        </is>
      </c>
      <c r="R15" s="13" t="inlineStr">
        <is>
          <t>T24</t>
        </is>
      </c>
      <c r="S15" s="15" t="inlineStr">
        <is>
          <t>L</t>
        </is>
      </c>
      <c r="T15" s="15" t="inlineStr">
        <is>
          <t>L</t>
        </is>
      </c>
      <c r="U15" s="13" t="inlineStr">
        <is>
          <t>T24</t>
        </is>
      </c>
      <c r="V15" s="15" t="inlineStr">
        <is>
          <t>L</t>
        </is>
      </c>
      <c r="W15" s="15" t="inlineStr">
        <is>
          <t>L</t>
        </is>
      </c>
      <c r="X15" s="13" t="inlineStr">
        <is>
          <t>T24</t>
        </is>
      </c>
      <c r="Y15" s="15" t="inlineStr">
        <is>
          <t>L</t>
        </is>
      </c>
      <c r="Z15" s="15" t="inlineStr">
        <is>
          <t>L</t>
        </is>
      </c>
      <c r="AA15" s="13" t="inlineStr">
        <is>
          <t>T24</t>
        </is>
      </c>
      <c r="AB15" s="15" t="inlineStr">
        <is>
          <t>L</t>
        </is>
      </c>
      <c r="AC15" s="15" t="inlineStr">
        <is>
          <t>L</t>
        </is>
      </c>
      <c r="AD15" s="13" t="inlineStr">
        <is>
          <t>T24</t>
        </is>
      </c>
      <c r="AE15" s="15" t="inlineStr">
        <is>
          <t>L</t>
        </is>
      </c>
      <c r="AF15" s="15" t="inlineStr">
        <is>
          <t>L</t>
        </is>
      </c>
      <c r="AG15" s="13" t="inlineStr">
        <is>
          <t>T24</t>
        </is>
      </c>
      <c r="AH15" s="15" t="inlineStr">
        <is>
          <t>L</t>
        </is>
      </c>
      <c r="AI15" s="10">
        <f>COUNTIF(D15:AH15,"T24")*VLOOKUP("T24",'Definiții ture'!A:G,7,FALSE)</f>
        <v/>
      </c>
      <c r="AJ15" s="16">
        <f>AI15</f>
        <v/>
      </c>
    </row>
    <row r="17">
      <c r="B17" s="6" t="inlineStr">
        <is>
          <t>Control acoperire</t>
        </is>
      </c>
      <c r="C17" s="12" t="inlineStr">
        <is>
          <t>T24</t>
        </is>
      </c>
      <c r="D17" s="8">
        <f>COUNTIF(D10:D15,"T24")</f>
        <v/>
      </c>
      <c r="E17" s="8">
        <f>COUNTIF(E10:E15,"T24")</f>
        <v/>
      </c>
      <c r="F17" s="8">
        <f>COUNTIF(F10:F15,"T24")</f>
        <v/>
      </c>
      <c r="G17" s="8">
        <f>COUNTIF(G10:G15,"T24")</f>
        <v/>
      </c>
      <c r="H17" s="8">
        <f>COUNTIF(H10:H15,"T24")</f>
        <v/>
      </c>
      <c r="I17" s="8">
        <f>COUNTIF(I10:I15,"T24")</f>
        <v/>
      </c>
      <c r="J17" s="8">
        <f>COUNTIF(J10:J15,"T24")</f>
        <v/>
      </c>
      <c r="K17" s="8">
        <f>COUNTIF(K10:K15,"T24")</f>
        <v/>
      </c>
      <c r="L17" s="8">
        <f>COUNTIF(L10:L15,"T24")</f>
        <v/>
      </c>
      <c r="M17" s="8">
        <f>COUNTIF(M10:M15,"T24")</f>
        <v/>
      </c>
      <c r="N17" s="8">
        <f>COUNTIF(N10:N15,"T24")</f>
        <v/>
      </c>
      <c r="O17" s="8">
        <f>COUNTIF(O10:O15,"T24")</f>
        <v/>
      </c>
      <c r="P17" s="8">
        <f>COUNTIF(P10:P15,"T24")</f>
        <v/>
      </c>
      <c r="Q17" s="8">
        <f>COUNTIF(Q10:Q15,"T24")</f>
        <v/>
      </c>
      <c r="R17" s="8">
        <f>COUNTIF(R10:R15,"T24")</f>
        <v/>
      </c>
      <c r="S17" s="8">
        <f>COUNTIF(S10:S15,"T24")</f>
        <v/>
      </c>
      <c r="T17" s="8">
        <f>COUNTIF(T10:T15,"T24")</f>
        <v/>
      </c>
      <c r="U17" s="8">
        <f>COUNTIF(U10:U15,"T24")</f>
        <v/>
      </c>
      <c r="V17" s="8">
        <f>COUNTIF(V10:V15,"T24")</f>
        <v/>
      </c>
      <c r="W17" s="8">
        <f>COUNTIF(W10:W15,"T24")</f>
        <v/>
      </c>
      <c r="X17" s="8">
        <f>COUNTIF(X10:X15,"T24")</f>
        <v/>
      </c>
      <c r="Y17" s="8">
        <f>COUNTIF(Y10:Y15,"T24")</f>
        <v/>
      </c>
      <c r="Z17" s="8">
        <f>COUNTIF(Z10:Z15,"T24")</f>
        <v/>
      </c>
      <c r="AA17" s="8">
        <f>COUNTIF(AA10:AA15,"T24")</f>
        <v/>
      </c>
      <c r="AB17" s="8">
        <f>COUNTIF(AB10:AB15,"T24")</f>
        <v/>
      </c>
      <c r="AC17" s="8">
        <f>COUNTIF(AC10:AC15,"T24")</f>
        <v/>
      </c>
      <c r="AD17" s="8">
        <f>COUNTIF(AD10:AD15,"T24")</f>
        <v/>
      </c>
      <c r="AE17" s="8">
        <f>COUNTIF(AE10:AE15,"T24")</f>
        <v/>
      </c>
      <c r="AF17" s="8">
        <f>COUNTIF(AF10:AF15,"T24")</f>
        <v/>
      </c>
      <c r="AG17" s="8">
        <f>COUNTIF(AG10:AG15,"T24")</f>
        <v/>
      </c>
      <c r="AH17" s="8">
        <f>COUNTIF(AH10:AH15,"T24")</f>
        <v/>
      </c>
    </row>
    <row r="19">
      <c r="B19" s="11" t="inlineStr">
        <is>
          <t>Control: fiecare zi trebuie să aibă același număr de echipe în tură.</t>
        </is>
      </c>
    </row>
    <row r="20">
      <c r="B20" s="11" t="inlineStr">
        <is>
          <t>Ciclul are trei zile și 24 de ore lucrate per persoană, adică o medie de aproximativ 56 de ore pe săptămână — mai mult decât la 12/24/12/48. Verificați limitele aplicabile înainte să alegeți schema.</t>
        </is>
      </c>
    </row>
  </sheetData>
  <mergeCells count="2">
    <mergeCell ref="A1:AL1"/>
    <mergeCell ref="A2:AL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0"/>
  <sheetViews>
    <sheetView showGridLines="0" workbookViewId="0">
      <selection activeCell="A1" sqref="A1"/>
    </sheetView>
  </sheetViews>
  <sheetFormatPr baseColWidth="8" defaultRowHeight="15"/>
  <cols>
    <col width="22" customWidth="1" min="1" max="1"/>
    <col width="12" customWidth="1" min="2" max="2"/>
    <col width="15" customWidth="1" min="3" max="3"/>
    <col width="15" customWidth="1" min="4" max="4"/>
    <col width="12" customWidth="1" min="5" max="5"/>
    <col width="12" customWidth="1" min="6" max="6"/>
    <col width="12" customWidth="1" min="7" max="7"/>
    <col width="13" customWidth="1" min="8" max="8"/>
    <col width="12" customWidth="1" min="9" max="9"/>
    <col width="12" customWidth="1" min="10" max="10"/>
    <col width="38" customWidth="1" min="11" max="11"/>
  </cols>
  <sheetData>
    <row r="1" ht="30" customHeight="1">
      <c r="A1" s="1" t="inlineStr">
        <is>
          <t>PLAN VS. REALIZAT</t>
        </is>
      </c>
      <c r="B1" s="2" t="n"/>
      <c r="C1" s="2" t="n"/>
      <c r="D1" s="2" t="n"/>
      <c r="E1" s="2" t="n"/>
      <c r="F1" s="2" t="n"/>
      <c r="G1" s="2" t="n"/>
      <c r="H1" s="2" t="n"/>
      <c r="I1" s="2" t="n"/>
      <c r="J1" s="2" t="n"/>
      <c r="K1" s="2" t="n"/>
    </row>
    <row r="2" ht="22" customHeight="1">
      <c r="A2" s="3" t="inlineStr">
        <is>
          <t>Ce a fost planificat și ce s-a întâmplat. Cele două coloane nu se corectează una pe alta.</t>
        </is>
      </c>
      <c r="B2" s="2" t="n"/>
      <c r="C2" s="2" t="n"/>
      <c r="D2" s="2" t="n"/>
      <c r="E2" s="2" t="n"/>
      <c r="F2" s="2" t="n"/>
      <c r="G2" s="2" t="n"/>
      <c r="H2" s="2" t="n"/>
      <c r="I2" s="2" t="n"/>
      <c r="J2" s="2" t="n"/>
      <c r="K2" s="2" t="n"/>
    </row>
    <row r="4" ht="30" customHeight="1">
      <c r="A4" s="17" t="inlineStr">
        <is>
          <t>Nume și prenume</t>
        </is>
      </c>
      <c r="B4" s="17" t="inlineStr">
        <is>
          <t>Data</t>
        </is>
      </c>
      <c r="C4" s="17" t="inlineStr">
        <is>
          <t>Tura planificată</t>
        </is>
      </c>
      <c r="D4" s="17" t="inlineStr">
        <is>
          <t>Ore planificate</t>
        </is>
      </c>
      <c r="E4" s="17" t="inlineStr">
        <is>
          <t>Ora intrare</t>
        </is>
      </c>
      <c r="F4" s="17" t="inlineStr">
        <is>
          <t>Ora ieșire</t>
        </is>
      </c>
      <c r="G4" s="17" t="inlineStr">
        <is>
          <t>Pauză (min)</t>
        </is>
      </c>
      <c r="H4" s="17" t="inlineStr">
        <is>
          <t>Ore efective</t>
        </is>
      </c>
      <c r="I4" s="17" t="inlineStr">
        <is>
          <t>Diferență</t>
        </is>
      </c>
      <c r="J4" s="17" t="inlineStr">
        <is>
          <t>Status</t>
        </is>
      </c>
      <c r="K4" s="17" t="inlineStr">
        <is>
          <t>Observații</t>
        </is>
      </c>
    </row>
    <row r="5">
      <c r="A5" s="9" t="inlineStr">
        <is>
          <t>Popescu Andrei</t>
        </is>
      </c>
      <c r="B5" s="8" t="inlineStr">
        <is>
          <t>14.01.2026</t>
        </is>
      </c>
      <c r="C5" s="8" t="inlineStr">
        <is>
          <t>TZ</t>
        </is>
      </c>
      <c r="D5" s="18">
        <f>IFERROR(VLOOKUP(C5,'Definiții ture'!A:G,7,FALSE),"")</f>
        <v/>
      </c>
      <c r="E5" s="8" t="inlineStr">
        <is>
          <t>07:12</t>
        </is>
      </c>
      <c r="F5" s="8" t="inlineStr">
        <is>
          <t>19:05</t>
        </is>
      </c>
      <c r="G5" s="8">
        <f>IFERROR(VLOOKUP(C5,'Definiții ture'!A:G,6,FALSE),0)</f>
        <v/>
      </c>
      <c r="H5" s="18">
        <f>IF(OR(E5="",F5=""),"",MOD(TIMEVALUE(F5)-TIMEVALUE(E5),1)*24-G5/60)</f>
        <v/>
      </c>
      <c r="I5" s="18">
        <f>IF(H5="","",H5-D5)</f>
        <v/>
      </c>
      <c r="J5" s="19" t="inlineStr">
        <is>
          <t>Prezent</t>
        </is>
      </c>
      <c r="K5" s="9" t="inlineStr"/>
    </row>
    <row r="6">
      <c r="A6" s="9" t="inlineStr">
        <is>
          <t>Ionescu Mihai</t>
        </is>
      </c>
      <c r="B6" s="8" t="inlineStr">
        <is>
          <t>14.01.2026</t>
        </is>
      </c>
      <c r="C6" s="8" t="inlineStr">
        <is>
          <t>TN</t>
        </is>
      </c>
      <c r="D6" s="18">
        <f>IFERROR(VLOOKUP(C6,'Definiții ture'!A:G,7,FALSE),"")</f>
        <v/>
      </c>
      <c r="E6" s="8" t="inlineStr"/>
      <c r="F6" s="8" t="inlineStr"/>
      <c r="G6" s="8">
        <f>IFERROR(VLOOKUP(C6,'Definiții ture'!A:G,6,FALSE),0)</f>
        <v/>
      </c>
      <c r="H6" s="18">
        <f>IF(OR(E6="",F6=""),"",MOD(TIMEVALUE(F6)-TIMEVALUE(E6),1)*24-G6/60)</f>
        <v/>
      </c>
      <c r="I6" s="18">
        <f>IF(H6="","",H6-D6)</f>
        <v/>
      </c>
      <c r="J6" s="20" t="inlineStr">
        <is>
          <t>CO</t>
        </is>
      </c>
      <c r="K6" s="9" t="inlineStr">
        <is>
          <t>Concediu aprobat; tura planificată rămâne vizibilă</t>
        </is>
      </c>
    </row>
    <row r="7">
      <c r="A7" s="9" t="inlineStr">
        <is>
          <t>Radu Elena</t>
        </is>
      </c>
      <c r="B7" s="8" t="inlineStr">
        <is>
          <t>15.01.2026</t>
        </is>
      </c>
      <c r="C7" s="8" t="inlineStr">
        <is>
          <t>TZ</t>
        </is>
      </c>
      <c r="D7" s="18">
        <f>IFERROR(VLOOKUP(C7,'Definiții ture'!A:G,7,FALSE),"")</f>
        <v/>
      </c>
      <c r="E7" s="8" t="inlineStr">
        <is>
          <t>07:00</t>
        </is>
      </c>
      <c r="F7" s="8" t="inlineStr">
        <is>
          <t>19:00</t>
        </is>
      </c>
      <c r="G7" s="8">
        <f>IFERROR(VLOOKUP(C7,'Definiții ture'!A:G,6,FALSE),0)</f>
        <v/>
      </c>
      <c r="H7" s="18">
        <f>IF(OR(E7="",F7=""),"",MOD(TIMEVALUE(F7)-TIMEVALUE(E7),1)*24-G7/60)</f>
        <v/>
      </c>
      <c r="I7" s="18">
        <f>IF(H7="","",H7-D7)</f>
        <v/>
      </c>
      <c r="J7" s="19" t="inlineStr">
        <is>
          <t>Prezent</t>
        </is>
      </c>
      <c r="K7" s="9" t="inlineStr"/>
    </row>
    <row r="9">
      <c r="A9" s="11" t="inlineStr">
        <is>
          <t>Regula foii: când cineva lipsește, coloanele C și D rămân completate cu ce era planificat. Se schimbă doar statusul.</t>
        </is>
      </c>
    </row>
    <row r="10">
      <c r="A10" s="11" t="inlineStr">
        <is>
          <t>Altfel pierdeți informația că persoana era prevăzută în tură, care este exact informația de care aveți nevoie ca să înțelegeți un deficit de acoperire.</t>
        </is>
      </c>
    </row>
  </sheetData>
  <mergeCells count="2">
    <mergeCell ref="A2:K2"/>
    <mergeCell ref="A1:K1"/>
  </mergeCells>
  <dataValidations count="1">
    <dataValidation sqref="J5:J200" showDropDown="0" showInputMessage="0" showErrorMessage="0" allowBlank="1" type="list">
      <formula1>"Prezent,CO,CM,CFP,D,T,EV,N"</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8" customWidth="1" min="1" max="1"/>
    <col width="34" customWidth="1" min="2" max="2"/>
    <col width="20" customWidth="1" min="3" max="3"/>
    <col width="52" customWidth="1" min="4" max="4"/>
  </cols>
  <sheetData>
    <row r="1" ht="30" customHeight="1">
      <c r="A1" s="1" t="inlineStr">
        <is>
          <t>CODURI ȘI LEGENDĂ</t>
        </is>
      </c>
      <c r="B1" s="2" t="n"/>
      <c r="C1" s="2" t="n"/>
      <c r="D1" s="2" t="n"/>
    </row>
    <row r="2" ht="22" customHeight="1">
      <c r="A2" s="3" t="inlineStr">
        <is>
          <t>Codurile folosite în grafic. Compania le poate modifica, completa sau elimina.</t>
        </is>
      </c>
      <c r="B2" s="2" t="n"/>
      <c r="C2" s="2" t="n"/>
      <c r="D2" s="2" t="n"/>
    </row>
    <row r="4">
      <c r="A4" s="7" t="inlineStr">
        <is>
          <t>Cod</t>
        </is>
      </c>
      <c r="B4" s="7" t="inlineStr">
        <is>
          <t>Semnificație</t>
        </is>
      </c>
      <c r="C4" s="7" t="inlineStr">
        <is>
          <t>Unde se folosește</t>
        </is>
      </c>
      <c r="D4" s="7" t="inlineStr">
        <is>
          <t>Observații</t>
        </is>
      </c>
    </row>
    <row r="5">
      <c r="A5" s="21" t="inlineStr">
        <is>
          <t>TZ</t>
        </is>
      </c>
      <c r="B5" s="9" t="inlineStr">
        <is>
          <t>Tură de zi</t>
        </is>
      </c>
      <c r="C5" s="9" t="inlineStr">
        <is>
          <t>Foile de grafic</t>
        </is>
      </c>
      <c r="D5" s="9" t="inlineStr">
        <is>
          <t>Intervalul se configurează în Definiții ture</t>
        </is>
      </c>
    </row>
    <row r="6">
      <c r="A6" s="21" t="inlineStr">
        <is>
          <t>TN</t>
        </is>
      </c>
      <c r="B6" s="9" t="inlineStr">
        <is>
          <t>Tură de noapte</t>
        </is>
      </c>
      <c r="C6" s="9" t="inlineStr">
        <is>
          <t>Foile de grafic</t>
        </is>
      </c>
      <c r="D6" s="9" t="inlineStr">
        <is>
          <t>Începe în ziua marcată, se termină a doua zi</t>
        </is>
      </c>
    </row>
    <row r="7">
      <c r="A7" s="21" t="inlineStr">
        <is>
          <t>T24</t>
        </is>
      </c>
      <c r="B7" s="9" t="inlineStr">
        <is>
          <t>Tură de 24 de ore</t>
        </is>
      </c>
      <c r="C7" s="9" t="inlineStr">
        <is>
          <t>Grafic 24 cu 48</t>
        </is>
      </c>
      <c r="D7" s="9" t="inlineStr">
        <is>
          <t>Intervalul se configurează în Definiții ture</t>
        </is>
      </c>
    </row>
    <row r="8">
      <c r="A8" s="21" t="inlineStr">
        <is>
          <t>L</t>
        </is>
      </c>
      <c r="B8" s="9" t="inlineStr">
        <is>
          <t>Liber în rotație</t>
        </is>
      </c>
      <c r="C8" s="9" t="inlineStr">
        <is>
          <t>Foile de grafic</t>
        </is>
      </c>
      <c r="D8" s="9" t="inlineStr">
        <is>
          <t>Zi liberă care face parte din ciclu</t>
        </is>
      </c>
    </row>
    <row r="9">
      <c r="A9" s="21" t="inlineStr">
        <is>
          <t>CO</t>
        </is>
      </c>
      <c r="B9" s="9" t="inlineStr">
        <is>
          <t>Concediu de odihnă</t>
        </is>
      </c>
      <c r="C9" s="9" t="inlineStr">
        <is>
          <t>Plan vs. realizat</t>
        </is>
      </c>
      <c r="D9" s="9" t="inlineStr">
        <is>
          <t>Editabil de companie</t>
        </is>
      </c>
    </row>
    <row r="10">
      <c r="A10" s="21" t="inlineStr">
        <is>
          <t>CM</t>
        </is>
      </c>
      <c r="B10" s="9" t="inlineStr">
        <is>
          <t>Concediu medical</t>
        </is>
      </c>
      <c r="C10" s="9" t="inlineStr">
        <is>
          <t>Plan vs. realizat</t>
        </is>
      </c>
      <c r="D10" s="9" t="inlineStr">
        <is>
          <t>Editabil de companie</t>
        </is>
      </c>
    </row>
    <row r="11">
      <c r="A11" s="21" t="inlineStr">
        <is>
          <t>CFP</t>
        </is>
      </c>
      <c r="B11" s="9" t="inlineStr">
        <is>
          <t>Concediu fără plată</t>
        </is>
      </c>
      <c r="C11" s="9" t="inlineStr">
        <is>
          <t>Plan vs. realizat</t>
        </is>
      </c>
      <c r="D11" s="9" t="inlineStr">
        <is>
          <t>Editabil de companie</t>
        </is>
      </c>
    </row>
    <row r="12">
      <c r="A12" s="21" t="inlineStr">
        <is>
          <t>D</t>
        </is>
      </c>
      <c r="B12" s="9" t="inlineStr">
        <is>
          <t>Delegație / deplasare</t>
        </is>
      </c>
      <c r="C12" s="9" t="inlineStr">
        <is>
          <t>Plan vs. realizat</t>
        </is>
      </c>
      <c r="D12" s="9" t="inlineStr">
        <is>
          <t>Dacă este relevant</t>
        </is>
      </c>
    </row>
    <row r="13">
      <c r="A13" s="21" t="inlineStr">
        <is>
          <t>T</t>
        </is>
      </c>
      <c r="B13" s="9" t="inlineStr">
        <is>
          <t>Training / instruire</t>
        </is>
      </c>
      <c r="C13" s="9" t="inlineStr">
        <is>
          <t>Plan vs. realizat</t>
        </is>
      </c>
      <c r="D13" s="9" t="inlineStr">
        <is>
          <t>Dacă este relevant pentru evidența internă</t>
        </is>
      </c>
    </row>
    <row r="14">
      <c r="A14" s="21" t="inlineStr">
        <is>
          <t>EV</t>
        </is>
      </c>
      <c r="B14" s="9" t="inlineStr">
        <is>
          <t>Zile libere / evenimente familiale</t>
        </is>
      </c>
      <c r="C14" s="9" t="inlineStr">
        <is>
          <t>Plan vs. realizat</t>
        </is>
      </c>
      <c r="D14" s="9" t="inlineStr">
        <is>
          <t>Denumirea și regulile se configurează intern</t>
        </is>
      </c>
    </row>
    <row r="15">
      <c r="A15" s="21" t="inlineStr">
        <is>
          <t>N</t>
        </is>
      </c>
      <c r="B15" s="9" t="inlineStr">
        <is>
          <t>Absență nemotivată</t>
        </is>
      </c>
      <c r="C15" s="9" t="inlineStr">
        <is>
          <t>Plan vs. realizat</t>
        </is>
      </c>
      <c r="D15" s="9" t="inlineStr">
        <is>
          <t>Folosiți doar conform procedurii interne</t>
        </is>
      </c>
    </row>
    <row r="17" ht="32" customHeight="1">
      <c r="A17" s="6" t="inlineStr">
        <is>
          <t>Important:</t>
        </is>
      </c>
      <c r="B17" s="4" t="inlineStr">
        <is>
          <t>Codurile de absență sunt aceleași ca în modelul de pontaj RevoHR, ca să puteți folosi cele două registre împreună. Utilizarea unui cod trebuie să corespundă situației reale și procedurilor interne.</t>
        </is>
      </c>
    </row>
  </sheetData>
  <mergeCells count="3">
    <mergeCell ref="B17:D17"/>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2026-09-21T19:31:19Z</dcterms:created>
  <dcterms:modified xmlns:dcterms="http://purl.org/dc/terms/" xmlns:xsi="http://www.w3.org/2001/XMLSchema-instance" xsi:type="dcterms:W3CDTF">2026-09-21T19:31:20Z</dcterms:modified>
</cp:coreProperties>
</file>